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firstSheet="1" activeTab="1"/>
  </bookViews>
  <sheets>
    <sheet name="Skriveni" sheetId="1" state="hidden" r:id="rId1"/>
    <sheet name="Bilanca" sheetId="2" r:id="rId2"/>
    <sheet name="Scan" sheetId="3" r:id="rId3"/>
  </sheets>
  <definedNames>
    <definedName name="_xlfn.SINGLE" hidden="1">#NAME?</definedName>
    <definedName name="_xlnm.Print_Titles" localSheetId="1">'Bilanca'!$2:$7</definedName>
    <definedName name="OLE_LINK3" localSheetId="1">'Bilanca'!$A$8</definedName>
    <definedName name="_xlnm.Print_Area" localSheetId="1">'Bilanca'!$A$2:$J$135</definedName>
  </definedNames>
  <calcPr fullCalcOnLoad="1"/>
</workbook>
</file>

<file path=xl/sharedStrings.xml><?xml version="1.0" encoding="utf-8"?>
<sst xmlns="http://schemas.openxmlformats.org/spreadsheetml/2006/main" count="832" uniqueCount="248">
  <si>
    <t>SIF_OBL_ORG</t>
  </si>
  <si>
    <t>II. MATERIJALNA IMOVINA (AOP 011 do 019)</t>
  </si>
  <si>
    <t>F)  IZVANBILANČNI ZAPISI</t>
  </si>
  <si>
    <t>IMAPK</t>
  </si>
  <si>
    <r>
      <t xml:space="preserve">- ako je upisan bilo koji AOP u koloni </t>
    </r>
    <r>
      <rPr>
        <b/>
        <sz val="9"/>
        <rFont val="Arial"/>
        <family val="2"/>
      </rPr>
      <t>prethodne</t>
    </r>
    <r>
      <rPr>
        <sz val="9"/>
        <rFont val="Arial"/>
        <family val="2"/>
      </rPr>
      <t xml:space="preserve"> godine, 1 u suprotnom 0</t>
    </r>
  </si>
  <si>
    <r>
      <t xml:space="preserve">- ako je upisan bilo koji AOP u koloni </t>
    </r>
    <r>
      <rPr>
        <b/>
        <sz val="9"/>
        <rFont val="Arial"/>
        <family val="2"/>
      </rPr>
      <t>tekuće</t>
    </r>
    <r>
      <rPr>
        <sz val="9"/>
        <rFont val="Arial"/>
        <family val="2"/>
      </rPr>
      <t xml:space="preserve"> godine 1 u suprotnom 0</t>
    </r>
  </si>
  <si>
    <r>
      <t xml:space="preserve"> - ako je bilo što upisano u konsolidirana polja u kolonu </t>
    </r>
    <r>
      <rPr>
        <b/>
        <sz val="9"/>
        <rFont val="Arial"/>
        <family val="2"/>
      </rPr>
      <t>prethodne</t>
    </r>
    <r>
      <rPr>
        <sz val="9"/>
        <rFont val="Arial"/>
        <family val="2"/>
      </rPr>
      <t xml:space="preserve"> godine 1, u suprotnom nula</t>
    </r>
  </si>
  <si>
    <r>
      <t xml:space="preserve">- ako je bilo što upisano u konsolidirana polja u kolonu </t>
    </r>
    <r>
      <rPr>
        <b/>
        <sz val="9"/>
        <rFont val="Arial"/>
        <family val="2"/>
      </rPr>
      <t>tekuće</t>
    </r>
    <r>
      <rPr>
        <sz val="9"/>
        <rFont val="Arial"/>
        <family val="2"/>
      </rPr>
      <t xml:space="preserve"> godine 1, u suprotnom nula</t>
    </r>
  </si>
  <si>
    <t>Obrazac
POD-BIL</t>
  </si>
  <si>
    <t>-</t>
  </si>
  <si>
    <t>NE</t>
  </si>
  <si>
    <t>IZNOS17</t>
  </si>
  <si>
    <t>IZNOS18</t>
  </si>
  <si>
    <t>IZNOS19</t>
  </si>
  <si>
    <t>IZNOS20</t>
  </si>
  <si>
    <t>IZNOS21</t>
  </si>
  <si>
    <t>IZNOS22</t>
  </si>
  <si>
    <t xml:space="preserve">    3. Potraživanja od kupaca</t>
  </si>
  <si>
    <t xml:space="preserve">    6. Ostala potraživanja</t>
  </si>
  <si>
    <t xml:space="preserve">     3. Rezerviranja za započete sudske sporove</t>
  </si>
  <si>
    <t xml:space="preserve">     1. Dobit poslovne godine</t>
  </si>
  <si>
    <t xml:space="preserve">     1. Zakonske rezerve</t>
  </si>
  <si>
    <t xml:space="preserve">     2. Rezerve za vlastite dionice</t>
  </si>
  <si>
    <t>III. DUGOTRAJNA FINANCIJSKA IMOVINA (AOP 021 do 030)</t>
  </si>
  <si>
    <t>IV. POTRAŽIVANJA (AOP 032 do 035)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</si>
  <si>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</si>
  <si>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</si>
  <si>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>II. POTRAŽIVANJA (AOP 047 do 052)</t>
  </si>
  <si>
    <t>III. KRATKOTRAJNA FINANCIJSKA IMOVINA (AOP 054 do 062)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</si>
  <si>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</si>
  <si>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 xml:space="preserve">     5. Rezerviranja za troškove u jamstvenim rokovima</t>
  </si>
  <si>
    <t xml:space="preserve">   10. Ostale dugoročne obveze</t>
  </si>
  <si>
    <t xml:space="preserve">   11. Odgođena porezna obveza</t>
  </si>
  <si>
    <t>IZNOS12</t>
  </si>
  <si>
    <t>IZNOS13</t>
  </si>
  <si>
    <t>IZNOS14</t>
  </si>
  <si>
    <t>IZNOS15</t>
  </si>
  <si>
    <t>OVL_OSOBA</t>
  </si>
  <si>
    <t>KONTAKT_EMAIL</t>
  </si>
  <si>
    <t>IMABILJ</t>
  </si>
  <si>
    <t>IMAREVIZ</t>
  </si>
  <si>
    <t>OIB</t>
  </si>
  <si>
    <t>4050</t>
  </si>
  <si>
    <t>Dodatni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</si>
  <si>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</si>
  <si>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</si>
  <si>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</si>
  <si>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</si>
  <si>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</si>
  <si>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</si>
  <si>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</si>
  <si>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2. Gubitak poslovne godine</t>
  </si>
  <si>
    <t xml:space="preserve">     4. Rezerviranja za troškove obnavljanja prirodnih bogatstava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</si>
  <si>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</si>
  <si>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</si>
  <si>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</si>
  <si>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</si>
  <si>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</si>
  <si>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</si>
  <si>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</si>
  <si>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</si>
  <si>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</si>
  <si>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</si>
  <si>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</si>
  <si>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</si>
  <si>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</si>
  <si>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</si>
  <si>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</si>
  <si>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</si>
  <si>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</si>
  <si>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</si>
  <si>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</si>
  <si>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</si>
  <si>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</si>
  <si>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</si>
  <si>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</si>
  <si>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DATUMOD</t>
  </si>
  <si>
    <t>DATUMDO</t>
  </si>
  <si>
    <t>PRIHOD_NULA</t>
  </si>
  <si>
    <t>BILANCA</t>
  </si>
  <si>
    <t xml:space="preserve">     5. Tečajne razlike iz preračuna inozemnog poslovanja
          (konsolidacija)</t>
  </si>
  <si>
    <t xml:space="preserve">     1. Fer vrijednost financijske imovine kroz ostalu sveobuhvatnu
         dobit (odnosno raspoložive za prodaju)</t>
  </si>
  <si>
    <r>
      <t xml:space="preserve">F) UKUPNO – PASIVA </t>
    </r>
    <r>
      <rPr>
        <sz val="9"/>
        <color indexed="62"/>
        <rFont val="Arial"/>
        <family val="2"/>
      </rPr>
      <t>(AOP 067+090+097+109+124)</t>
    </r>
  </si>
  <si>
    <t>KTR_BROJ</t>
  </si>
  <si>
    <t xml:space="preserve">    4. Alati, pogonski inventar i transportna imovina</t>
  </si>
  <si>
    <t xml:space="preserve">    5. Biološka imovina</t>
  </si>
  <si>
    <t>Prethodna godina
(neto)</t>
  </si>
  <si>
    <t>Tekuća godina
(neto)</t>
  </si>
  <si>
    <t>PRIHOD_NULA_PR</t>
  </si>
  <si>
    <t>OZNAKA_BRISANJA</t>
  </si>
  <si>
    <t>DECIMALE2</t>
  </si>
  <si>
    <t>Naslovna</t>
  </si>
  <si>
    <t>Navigacija</t>
  </si>
  <si>
    <t>Kont</t>
  </si>
  <si>
    <t>RefStr</t>
  </si>
  <si>
    <t/>
  </si>
  <si>
    <t>IV. REVALORIZACIJSKE REZERVE</t>
  </si>
  <si>
    <t xml:space="preserve">     3. Potraživanja od kupaca </t>
  </si>
  <si>
    <t xml:space="preserve">    1. Izdaci za razvoj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</si>
  <si>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</si>
  <si>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</si>
  <si>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</si>
  <si>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</si>
  <si>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</si>
  <si>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</si>
  <si>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</si>
  <si>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</si>
  <si>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</si>
  <si>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</si>
  <si>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 9. Ostala ulaganja koja se obračunavaju metodom udjela</t>
  </si>
  <si>
    <t xml:space="preserve">   10.  Ostala dugotrajna financijska imovina</t>
  </si>
  <si>
    <t xml:space="preserve">     1. Potraživanja od poduzetnika unutar grupe </t>
  </si>
  <si>
    <t xml:space="preserve">     6. Dani zajmovi, depoziti i slično društvima povezanim
         sudjelujućim interesom</t>
  </si>
  <si>
    <t xml:space="preserve">     4. Ulaganja u udjele (dionice) društava povezanih
         sudjelujućim interesom</t>
  </si>
  <si>
    <t xml:space="preserve">    7. Biološka imovina</t>
  </si>
  <si>
    <t xml:space="preserve">    1. Potraživanja od poduzetnika unutar grupe </t>
  </si>
  <si>
    <t xml:space="preserve">    2. Potraživanja od društava povezanih sudjelujućim interesom</t>
  </si>
  <si>
    <t xml:space="preserve">    4. Potraživanja od zaposlenika i članova poduzetnika</t>
  </si>
  <si>
    <t xml:space="preserve">    5. Potraživanja od države i drugih institucija</t>
  </si>
  <si>
    <t xml:space="preserve">     2. Obveze za zajmove, depozite i slično poduzetnika unutar grupe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</si>
  <si>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</si>
  <si>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</si>
  <si>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</si>
  <si>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  3. Obveze prema društvima povezanim sudjelujućim interesom </t>
  </si>
  <si>
    <t xml:space="preserve">     5. Obveze za zajmove, depozite i slično</t>
  </si>
  <si>
    <t xml:space="preserve">     6. Obveze prema bankama i drugim financijskim institucijama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</si>
  <si>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</si>
  <si>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</si>
  <si>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</si>
  <si>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>KONTROLIRAN</t>
  </si>
  <si>
    <t xml:space="preserve"> V. REZERVE FER VRIJEDNOSTI I OSTALO (AOP 078 do 082)</t>
  </si>
  <si>
    <t xml:space="preserve">     4. Ostale rezerve fer vrijednosti</t>
  </si>
  <si>
    <t>VI. ZADRŽANA DOBIT ILI PRENESENI GUBITAK (AOP 084-085)</t>
  </si>
  <si>
    <t>VII. DOBIT ILI GUBITAK POSLOVNE GODINE (AOP 087-088)</t>
  </si>
  <si>
    <r>
      <t xml:space="preserve">B)  REZERVIRANJA </t>
    </r>
    <r>
      <rPr>
        <sz val="9"/>
        <color indexed="62"/>
        <rFont val="Arial"/>
        <family val="2"/>
      </rPr>
      <t>(AOP 091 do 096)</t>
    </r>
  </si>
  <si>
    <r>
      <t xml:space="preserve">C)  DUGOROČNE OBVEZE </t>
    </r>
    <r>
      <rPr>
        <sz val="9"/>
        <color indexed="62"/>
        <rFont val="Arial"/>
        <family val="2"/>
      </rPr>
      <t>(AOP 098 do 108)</t>
    </r>
  </si>
  <si>
    <r>
      <t xml:space="preserve">D)  KRATKOROČNE OBVEZE </t>
    </r>
    <r>
      <rPr>
        <sz val="9"/>
        <color indexed="62"/>
        <rFont val="Arial"/>
        <family val="2"/>
      </rPr>
      <t>(AOP 110 do 123)</t>
    </r>
  </si>
  <si>
    <t>OZNAKA_VALUTE</t>
  </si>
  <si>
    <t>+</t>
  </si>
  <si>
    <t>- ako je bilo koji AOP različit od nule 1 u suprotnom 0</t>
  </si>
  <si>
    <t>RDG</t>
  </si>
  <si>
    <t>PK</t>
  </si>
  <si>
    <t xml:space="preserve">    2. Građevinski objekti</t>
  </si>
  <si>
    <t xml:space="preserve">    2. Koncesije, patenti, licencije, robne i uslužne marke, softver
        i ostala prava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</si>
  <si>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</si>
  <si>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</si>
  <si>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>0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</si>
  <si>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</si>
  <si>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</si>
  <si>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>Bilanca</t>
  </si>
  <si>
    <r>
      <t xml:space="preserve">Rbr. 
</t>
    </r>
    <r>
      <rPr>
        <b/>
        <sz val="7"/>
        <color indexed="9"/>
        <rFont val="Arial"/>
        <family val="2"/>
      </rPr>
      <t>bilješke</t>
    </r>
  </si>
  <si>
    <t>GOD_OBR</t>
  </si>
  <si>
    <t>BIL</t>
  </si>
  <si>
    <t>DOD</t>
  </si>
  <si>
    <t>NTI</t>
  </si>
  <si>
    <t>NTD</t>
  </si>
  <si>
    <t>DECIMALE</t>
  </si>
  <si>
    <t>IMANSTD</t>
  </si>
  <si>
    <t>III. REZERVE IZ DOBITI (AOP 071+072-073+074+075)</t>
  </si>
  <si>
    <t xml:space="preserve">   13. Obveze po osnovi dugotrajne imovine namijenjene prodaji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</si>
  <si>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</si>
  <si>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</si>
  <si>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</si>
  <si>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7. Ulaganja u vrijednosne papire</t>
  </si>
  <si>
    <t xml:space="preserve">     8. Dani zajmovi, depoziti i slično</t>
  </si>
  <si>
    <t xml:space="preserve">    1. Zemljište</t>
  </si>
  <si>
    <t xml:space="preserve">    3. Postrojenja i oprema </t>
  </si>
  <si>
    <t>VIII. MANJINSKI (NEKONTROLIRAJUĆI) INTERES</t>
  </si>
  <si>
    <t xml:space="preserve">     6. Druga rezerviranja</t>
  </si>
  <si>
    <t xml:space="preserve">     1. Obveze prema poduzetnicima unutar grupe </t>
  </si>
  <si>
    <t>D)  PLAĆENI TROŠKOVI BUDUĆEG RAZDOBLJA I OBRAČUNATI
      PRIHODI</t>
  </si>
  <si>
    <t xml:space="preserve">     4. Obveze za zajmove, depozite i slično društava povezanih
         sudjelujućim interesom</t>
  </si>
  <si>
    <t>E) ODGOĐENO PLAĆANJE TROŠKOVA I PRIHOD BUDUĆEGA
     RAZDOBLJA</t>
  </si>
  <si>
    <t>REV_OIB</t>
  </si>
  <si>
    <t>V. ODGOĐENA POREZNA IMOVINA</t>
  </si>
  <si>
    <t>G)  IZVANBILANČNI ZAPISI</t>
  </si>
  <si>
    <t>PASIVA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</si>
  <si>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</si>
  <si>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</si>
  <si>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</si>
  <si>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</si>
  <si>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VP</t>
  </si>
  <si>
    <t>777</t>
  </si>
  <si>
    <t>VER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</si>
  <si>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</si>
  <si>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</si>
  <si>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</si>
  <si>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</si>
  <si>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</si>
  <si>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</si>
  <si>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</si>
  <si>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</si>
  <si>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</si>
  <si>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NT_I</t>
  </si>
  <si>
    <t>NT_D</t>
  </si>
  <si>
    <t>IV. NOVAC U BANCI I BLAGAJNI</t>
  </si>
  <si>
    <t>KTR_LISTAMB</t>
  </si>
  <si>
    <r>
      <t xml:space="preserve">A)  KAPITAL I REZERVE </t>
    </r>
    <r>
      <rPr>
        <sz val="9"/>
        <color indexed="62"/>
        <rFont val="Arial"/>
        <family val="2"/>
      </rPr>
      <t>(AOP 068 do 070+076+077+083+086+089)</t>
    </r>
  </si>
  <si>
    <t>STANDARDI</t>
  </si>
  <si>
    <t>VRSTA_NEFIN</t>
  </si>
  <si>
    <t>TEL_OBV</t>
  </si>
  <si>
    <t>AUTONOMNOST</t>
  </si>
  <si>
    <t>MB_MATICE</t>
  </si>
  <si>
    <t>DRZAVA_MATICE</t>
  </si>
  <si>
    <t>Naziv pozicije</t>
  </si>
  <si>
    <t>AOP</t>
  </si>
  <si>
    <t>AKTIVA</t>
  </si>
  <si>
    <t>A)  POTRAŽIVANJA ZA UPISANI A NEUPLAĆENI KAPITAL</t>
  </si>
  <si>
    <r>
      <t xml:space="preserve">AOP
</t>
    </r>
    <r>
      <rPr>
        <b/>
        <sz val="7"/>
        <color indexed="9"/>
        <rFont val="Arial"/>
        <family val="2"/>
      </rPr>
      <t>oznaka</t>
    </r>
  </si>
  <si>
    <t>I. TEMELJNI (UPISANI) KAPITAL</t>
  </si>
  <si>
    <t>II. KAPITALNE REZERVE</t>
  </si>
  <si>
    <t xml:space="preserve">     2. Potraživanja od društava povezanih sudjelujućim interesom </t>
  </si>
  <si>
    <t xml:space="preserve">     4. Ostala potraživanja</t>
  </si>
  <si>
    <t xml:space="preserve">     9. Ostala financijska imovina</t>
  </si>
  <si>
    <t xml:space="preserve">   14. Ostale kratkoročne obveze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</si>
  <si>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</si>
  <si>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</si>
  <si>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</si>
  <si>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</si>
  <si>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</si>
  <si>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</si>
  <si>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</si>
  <si>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</si>
  <si>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</si>
  <si>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</si>
  <si>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</si>
  <si>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</si>
  <si>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</si>
  <si>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</si>
  <si>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</si>
  <si>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KONTAKT_OS</t>
  </si>
  <si>
    <t>TEL</t>
  </si>
  <si>
    <t>FAX</t>
  </si>
  <si>
    <t>IMALM</t>
  </si>
  <si>
    <t xml:space="preserve">     1. Rezerviranja za mirovine, otpremnine i slične obveze</t>
  </si>
  <si>
    <t xml:space="preserve">     2. Rezerviranja za porezne obveze</t>
  </si>
  <si>
    <t>IZNOS16</t>
  </si>
  <si>
    <t>IMAGODIZV</t>
  </si>
  <si>
    <t>IMAODLRASP</t>
  </si>
  <si>
    <t>IMAODLUTVR</t>
  </si>
  <si>
    <t>OBRAZAC</t>
  </si>
  <si>
    <t>SIFRA</t>
  </si>
  <si>
    <t>BILJESKA</t>
  </si>
  <si>
    <t>IMARDG</t>
  </si>
  <si>
    <t>IMABIL</t>
  </si>
  <si>
    <t>IMADOD</t>
  </si>
  <si>
    <t>IMANTD</t>
  </si>
  <si>
    <t>IMANTI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</si>
</sst>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[$-41A]d\.\ mmmm\ yyyy\."/>
    <numFmt numFmtId="196" formatCode="[$-41A]dd\.\ mmmm\ yyyy\."/>
    <numFmt numFmtId="197" formatCode="0.0000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8"/>
      <color indexed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>
        <color indexed="9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20" borderId="1" applyNumberFormat="0" applyFont="0" applyAlignment="0" applyProtection="0"/>
    <xf numFmtId="0" fontId="39" fillId="28" borderId="2" applyNumberForma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16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7" fillId="33" borderId="12" xfId="36" applyFont="1" applyFill="1" applyBorder="1" applyAlignment="1" applyProtection="1">
      <alignment horizontal="center" vertical="center" shrinkToFit="1"/>
      <protection hidden="1"/>
    </xf>
    <xf numFmtId="0" fontId="17" fillId="33" borderId="13" xfId="36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quotePrefix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6" xfId="0" applyFont="1" applyFill="1" applyBorder="1" applyAlignment="1" applyProtection="1">
      <alignment horizontal="center" vertical="center" wrapText="1"/>
      <protection hidden="1"/>
    </xf>
    <xf numFmtId="0" fontId="12" fillId="34" borderId="16" xfId="0" applyFont="1" applyFill="1" applyBorder="1" applyAlignment="1" applyProtection="1">
      <alignment horizontal="center" vertical="center"/>
      <protection hidden="1"/>
    </xf>
    <xf numFmtId="0" fontId="12" fillId="34" borderId="17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11" fillId="34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right" vertical="center" wrapText="1"/>
      <protection hidden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97" fontId="6" fillId="0" borderId="0" xfId="0" applyNumberFormat="1" applyFont="1" applyFill="1" applyBorder="1" applyAlignment="1">
      <alignment horizontal="center"/>
    </xf>
    <xf numFmtId="197" fontId="0" fillId="0" borderId="0" xfId="0" applyNumberFormat="1" applyFill="1" applyBorder="1" applyAlignment="1">
      <alignment/>
    </xf>
    <xf numFmtId="0" fontId="7" fillId="35" borderId="20" xfId="0" applyFont="1" applyFill="1" applyBorder="1" applyAlignment="1" applyProtection="1">
      <alignment vertical="center" wrapText="1"/>
      <protection hidden="1"/>
    </xf>
    <xf numFmtId="0" fontId="0" fillId="0" borderId="21" xfId="0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15" fillId="36" borderId="22" xfId="0" applyFont="1" applyFill="1" applyBorder="1" applyAlignment="1">
      <alignment horizontal="left" vertical="center" wrapText="1"/>
    </xf>
    <xf numFmtId="0" fontId="8" fillId="37" borderId="23" xfId="0" applyFont="1" applyFill="1" applyBorder="1" applyAlignment="1" applyProtection="1">
      <alignment horizontal="center" vertical="center" wrapText="1"/>
      <protection hidden="1"/>
    </xf>
    <xf numFmtId="0" fontId="9" fillId="37" borderId="2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25" xfId="0" applyFont="1" applyBorder="1" applyAlignment="1" applyProtection="1">
      <alignment horizontal="center" vertical="top" wrapText="1"/>
      <protection hidden="1"/>
    </xf>
    <xf numFmtId="0" fontId="11" fillId="34" borderId="26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27" xfId="0" applyFont="1" applyFill="1" applyBorder="1" applyAlignment="1" applyProtection="1">
      <alignment horizontal="center" vertical="center" wrapText="1"/>
      <protection hidden="1"/>
    </xf>
    <xf numFmtId="0" fontId="12" fillId="34" borderId="16" xfId="0" applyFont="1" applyFill="1" applyBorder="1" applyAlignment="1" applyProtection="1">
      <alignment horizontal="center" vertical="center" wrapText="1"/>
      <protection hidden="1"/>
    </xf>
    <xf numFmtId="0" fontId="15" fillId="36" borderId="22" xfId="0" applyFont="1" applyFill="1" applyBorder="1" applyAlignment="1">
      <alignment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ood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te" xfId="52"/>
    <cellStyle name="Output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Title" xfId="60"/>
    <cellStyle name="Ukupni zbroj" xfId="61"/>
    <cellStyle name="Unos" xfId="62"/>
    <cellStyle name="Currency" xfId="63"/>
    <cellStyle name="Currency [0]" xfId="64"/>
    <cellStyle name="Warning Text" xfId="65"/>
    <cellStyle name="Comma" xfId="66"/>
    <cellStyle name="Comma [0]" xfId="67"/>
  </cellStyles>
  <dxfs count="6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16"/>
      </font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9</xdr:col>
      <xdr:colOff>342900</xdr:colOff>
      <xdr:row>49</xdr:row>
      <xdr:rowOff>85725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558165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7109375" style="3" customWidth="1"/>
    <col min="2" max="2" width="20.7109375" style="8" customWidth="1"/>
    <col min="3" max="7" width="9.140625" style="3" customWidth="1"/>
    <col min="8" max="8" width="9.140625" style="33" customWidth="1"/>
    <col min="9" max="9" width="9.140625" style="3" customWidth="1"/>
    <col min="10" max="25" width="9.140625" style="10" customWidth="1"/>
    <col min="26" max="16384" width="9.140625" style="3" customWidth="1"/>
  </cols>
  <sheetData>
    <row r="1" spans="1:32" ht="12.75">
      <c r="A1" s="12" t="s">
        <v>191</v>
      </c>
      <c r="B1" s="13" t="s">
        <v>192</v>
      </c>
      <c r="C1" s="12"/>
      <c r="D1" s="12" t="s">
        <v>240</v>
      </c>
      <c r="E1" s="12" t="s">
        <v>241</v>
      </c>
      <c r="F1" s="12" t="s">
        <v>205</v>
      </c>
      <c r="G1" s="12" t="s">
        <v>242</v>
      </c>
      <c r="H1" s="32" t="s">
        <v>215</v>
      </c>
      <c r="I1" s="12" t="s">
        <v>156</v>
      </c>
      <c r="J1" s="14" t="s">
        <v>216</v>
      </c>
      <c r="K1" s="14" t="s">
        <v>217</v>
      </c>
      <c r="L1" s="14" t="s">
        <v>218</v>
      </c>
      <c r="M1" s="14" t="s">
        <v>219</v>
      </c>
      <c r="N1" s="14" t="s">
        <v>220</v>
      </c>
      <c r="O1" s="14" t="s">
        <v>221</v>
      </c>
      <c r="P1" s="14" t="s">
        <v>222</v>
      </c>
      <c r="Q1" s="14" t="s">
        <v>223</v>
      </c>
      <c r="R1" s="14" t="s">
        <v>224</v>
      </c>
      <c r="S1" s="14" t="s">
        <v>225</v>
      </c>
      <c r="T1" s="14" t="s">
        <v>226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236</v>
      </c>
      <c r="Z1" s="14" t="s">
        <v>11</v>
      </c>
      <c r="AA1" s="14" t="s">
        <v>12</v>
      </c>
      <c r="AB1" s="14" t="s">
        <v>13</v>
      </c>
      <c r="AC1" s="14" t="s">
        <v>14</v>
      </c>
      <c r="AD1" s="14" t="s">
        <v>15</v>
      </c>
      <c r="AE1" s="14" t="s">
        <v>16</v>
      </c>
      <c r="AF1" s="14" t="s">
        <v>90</v>
      </c>
    </row>
    <row r="2" spans="1:32" ht="12.75">
      <c r="A2" s="3" t="s">
        <v>151</v>
      </c>
      <c r="B2" s="8" t="e">
        <f>#REF!</f>
        <v>#REF!</v>
      </c>
      <c r="D2" s="3" t="s">
        <v>152</v>
      </c>
      <c r="E2" s="3">
        <v>1</v>
      </c>
      <c r="F2" s="3">
        <f>Bilanca!G9</f>
        <v>1</v>
      </c>
      <c r="G2" s="3">
        <f>IF(Bilanca!H9=0,"",Bilanca!H9)</f>
      </c>
      <c r="H2" s="33">
        <f aca="true" t="shared" si="0" ref="H2:H65">J2/100*F2+2*K2/100*F2</f>
        <v>0</v>
      </c>
      <c r="I2" s="10">
        <f aca="true" t="shared" si="1" ref="I2:I65">ABS(ROUND(J2,0)-J2)+ABS(ROUND(K2,0)-K2)</f>
        <v>0</v>
      </c>
      <c r="J2" s="9">
        <f>ROUND(Bilanca!I9,2)</f>
        <v>0</v>
      </c>
      <c r="K2" s="9">
        <f>ROUND(Bilanca!J9,2)</f>
        <v>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>
        <v>0</v>
      </c>
    </row>
    <row r="3" spans="1:32" ht="12.75">
      <c r="A3" s="3" t="s">
        <v>181</v>
      </c>
      <c r="B3" s="8" t="s">
        <v>182</v>
      </c>
      <c r="D3" s="3" t="s">
        <v>152</v>
      </c>
      <c r="E3" s="3">
        <v>1</v>
      </c>
      <c r="F3" s="3">
        <f>Bilanca!G10</f>
        <v>2</v>
      </c>
      <c r="G3" s="3">
        <f>IF(Bilanca!H10=0,"",Bilanca!H10)</f>
      </c>
      <c r="H3" s="33">
        <f t="shared" si="0"/>
        <v>114.8192</v>
      </c>
      <c r="I3" s="10">
        <f t="shared" si="1"/>
        <v>0.5499999999998408</v>
      </c>
      <c r="J3" s="9">
        <f>ROUND(Bilanca!I10,2)</f>
        <v>492.14</v>
      </c>
      <c r="K3" s="9">
        <f>ROUND(Bilanca!J10,2)</f>
        <v>2624.41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>
        <v>0</v>
      </c>
    </row>
    <row r="4" spans="1:32" ht="12.75">
      <c r="A4" s="3" t="s">
        <v>183</v>
      </c>
      <c r="B4" s="8" t="s">
        <v>42</v>
      </c>
      <c r="D4" s="3" t="s">
        <v>152</v>
      </c>
      <c r="E4" s="3">
        <v>1</v>
      </c>
      <c r="F4" s="3">
        <f>Bilanca!G11</f>
        <v>3</v>
      </c>
      <c r="G4" s="3">
        <f>IF(Bilanca!H11=0,"",Bilanca!H11)</f>
      </c>
      <c r="H4" s="33">
        <f t="shared" si="0"/>
        <v>0</v>
      </c>
      <c r="I4" s="10">
        <f t="shared" si="1"/>
        <v>0</v>
      </c>
      <c r="J4" s="9">
        <f>ROUND(Bilanca!I11,2)</f>
        <v>0</v>
      </c>
      <c r="K4" s="9">
        <f>ROUND(Bilanca!J11,2)</f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>
        <v>0</v>
      </c>
    </row>
    <row r="5" spans="1:32" ht="12.75">
      <c r="A5" s="3" t="s">
        <v>190</v>
      </c>
      <c r="B5" s="8">
        <f>IF(ISNUMBER(#REF!),#REF!,0)</f>
        <v>0</v>
      </c>
      <c r="D5" s="3" t="s">
        <v>152</v>
      </c>
      <c r="E5" s="3">
        <v>1</v>
      </c>
      <c r="F5" s="3">
        <f>Bilanca!G12</f>
        <v>4</v>
      </c>
      <c r="G5" s="3">
        <f>IF(Bilanca!H12=0,"",Bilanca!H12)</f>
      </c>
      <c r="H5" s="33">
        <f t="shared" si="0"/>
        <v>0</v>
      </c>
      <c r="I5" s="10">
        <f t="shared" si="1"/>
        <v>0</v>
      </c>
      <c r="J5" s="9">
        <f>ROUND(Bilanca!I12,2)</f>
        <v>0</v>
      </c>
      <c r="K5" s="9">
        <f>ROUND(Bilanca!J12,2)</f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0</v>
      </c>
    </row>
    <row r="6" spans="1:32" ht="12.75">
      <c r="A6" s="3" t="s">
        <v>227</v>
      </c>
      <c r="B6" s="8" t="e">
        <f>#REF!</f>
        <v>#REF!</v>
      </c>
      <c r="D6" s="3" t="s">
        <v>152</v>
      </c>
      <c r="E6" s="3">
        <v>1</v>
      </c>
      <c r="F6" s="3">
        <f>Bilanca!G13</f>
        <v>5</v>
      </c>
      <c r="G6" s="3">
        <f>IF(Bilanca!H13=0,"",Bilanca!H13)</f>
      </c>
      <c r="H6" s="33">
        <f t="shared" si="0"/>
        <v>0</v>
      </c>
      <c r="I6" s="10">
        <f t="shared" si="1"/>
        <v>0</v>
      </c>
      <c r="J6" s="9">
        <f>ROUND(Bilanca!I13,2)</f>
        <v>0</v>
      </c>
      <c r="K6" s="9">
        <f>ROUND(Bilanca!J13,2)</f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>
        <v>0</v>
      </c>
    </row>
    <row r="7" spans="1:32" ht="12.75">
      <c r="A7" s="3" t="s">
        <v>228</v>
      </c>
      <c r="B7" s="8" t="e">
        <f>#REF!</f>
        <v>#REF!</v>
      </c>
      <c r="D7" s="3" t="s">
        <v>152</v>
      </c>
      <c r="E7" s="3">
        <v>1</v>
      </c>
      <c r="F7" s="3">
        <f>Bilanca!G14</f>
        <v>6</v>
      </c>
      <c r="G7" s="3">
        <f>IF(Bilanca!H14=0,"",Bilanca!H14)</f>
      </c>
      <c r="H7" s="33">
        <f t="shared" si="0"/>
        <v>0</v>
      </c>
      <c r="I7" s="10">
        <f t="shared" si="1"/>
        <v>0</v>
      </c>
      <c r="J7" s="9">
        <f>ROUND(Bilanca!I14,2)</f>
        <v>0</v>
      </c>
      <c r="K7" s="9">
        <f>ROUND(Bilanca!J14,2)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0</v>
      </c>
    </row>
    <row r="8" spans="1:32" ht="12.75">
      <c r="A8" s="3" t="s">
        <v>41</v>
      </c>
      <c r="B8" s="8" t="e">
        <f>#REF!</f>
        <v>#REF!</v>
      </c>
      <c r="D8" s="3" t="s">
        <v>152</v>
      </c>
      <c r="E8" s="3">
        <v>1</v>
      </c>
      <c r="F8" s="3">
        <f>Bilanca!G15</f>
        <v>7</v>
      </c>
      <c r="G8" s="3">
        <f>IF(Bilanca!H15=0,"",Bilanca!H15)</f>
      </c>
      <c r="H8" s="33">
        <f t="shared" si="0"/>
        <v>0</v>
      </c>
      <c r="I8" s="10">
        <f t="shared" si="1"/>
        <v>0</v>
      </c>
      <c r="J8" s="9">
        <f>ROUND(Bilanca!I15,2)</f>
        <v>0</v>
      </c>
      <c r="K8" s="9">
        <f>ROUND(Bilanca!J15,2)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>
        <v>0</v>
      </c>
    </row>
    <row r="9" spans="1:32" ht="12.75">
      <c r="A9" s="3" t="s">
        <v>229</v>
      </c>
      <c r="B9" s="8" t="e">
        <f>TRIM(#REF!)</f>
        <v>#REF!</v>
      </c>
      <c r="D9" s="3" t="s">
        <v>152</v>
      </c>
      <c r="E9" s="3">
        <v>1</v>
      </c>
      <c r="F9" s="3">
        <f>Bilanca!G16</f>
        <v>8</v>
      </c>
      <c r="G9" s="3">
        <f>IF(Bilanca!H16=0,"",Bilanca!H16)</f>
      </c>
      <c r="H9" s="33">
        <f t="shared" si="0"/>
        <v>0</v>
      </c>
      <c r="I9" s="10">
        <f t="shared" si="1"/>
        <v>0</v>
      </c>
      <c r="J9" s="9">
        <f>ROUND(Bilanca!I16,2)</f>
        <v>0</v>
      </c>
      <c r="K9" s="9">
        <f>ROUND(Bilanca!J16,2)</f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0</v>
      </c>
    </row>
    <row r="10" spans="1:32" ht="12.75">
      <c r="A10" s="3" t="s">
        <v>184</v>
      </c>
      <c r="B10" s="8" t="e">
        <f>TEXT(#REF!,"00000")</f>
        <v>#REF!</v>
      </c>
      <c r="D10" s="3" t="s">
        <v>152</v>
      </c>
      <c r="E10" s="3">
        <v>1</v>
      </c>
      <c r="F10" s="3">
        <f>Bilanca!G17</f>
        <v>9</v>
      </c>
      <c r="G10" s="3">
        <f>IF(Bilanca!H17=0,"",Bilanca!H17)</f>
      </c>
      <c r="H10" s="33">
        <f t="shared" si="0"/>
        <v>0</v>
      </c>
      <c r="I10" s="10">
        <f t="shared" si="1"/>
        <v>0</v>
      </c>
      <c r="J10" s="9">
        <f>ROUND(Bilanca!I17,2)</f>
        <v>0</v>
      </c>
      <c r="K10" s="9">
        <f>ROUND(Bilanca!J17,2)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0</v>
      </c>
    </row>
    <row r="11" spans="1:32" ht="12.75">
      <c r="A11" s="3" t="s">
        <v>185</v>
      </c>
      <c r="B11" s="8" t="e">
        <f>TRIM(#REF!)</f>
        <v>#REF!</v>
      </c>
      <c r="D11" s="3" t="s">
        <v>152</v>
      </c>
      <c r="E11" s="3">
        <v>1</v>
      </c>
      <c r="F11" s="3">
        <f>Bilanca!G18</f>
        <v>10</v>
      </c>
      <c r="G11" s="3">
        <f>IF(Bilanca!H18=0,"",Bilanca!H18)</f>
      </c>
      <c r="H11" s="33">
        <f t="shared" si="0"/>
        <v>574.096</v>
      </c>
      <c r="I11" s="10">
        <f t="shared" si="1"/>
        <v>0.5499999999998408</v>
      </c>
      <c r="J11" s="9">
        <f>ROUND(Bilanca!I18,2)</f>
        <v>492.14</v>
      </c>
      <c r="K11" s="9">
        <f>ROUND(Bilanca!J18,2)</f>
        <v>2624.41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0</v>
      </c>
    </row>
    <row r="12" spans="1:32" ht="12.75">
      <c r="A12" s="3" t="s">
        <v>186</v>
      </c>
      <c r="B12" s="8" t="e">
        <f>TRIM(#REF!)</f>
        <v>#REF!</v>
      </c>
      <c r="D12" s="3" t="s">
        <v>152</v>
      </c>
      <c r="E12" s="3">
        <v>1</v>
      </c>
      <c r="F12" s="3">
        <f>Bilanca!G19</f>
        <v>11</v>
      </c>
      <c r="G12" s="3">
        <f>IF(Bilanca!H19=0,"",Bilanca!H19)</f>
      </c>
      <c r="H12" s="33">
        <f t="shared" si="0"/>
        <v>0</v>
      </c>
      <c r="I12" s="10">
        <f t="shared" si="1"/>
        <v>0</v>
      </c>
      <c r="J12" s="9">
        <f>ROUND(Bilanca!I19,2)</f>
        <v>0</v>
      </c>
      <c r="K12" s="9">
        <f>ROUND(Bilanca!J19,2)</f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0</v>
      </c>
    </row>
    <row r="13" spans="1:32" ht="12.75">
      <c r="A13" s="3" t="s">
        <v>53</v>
      </c>
      <c r="B13" s="8" t="e">
        <f>TRIM(#REF!)</f>
        <v>#REF!</v>
      </c>
      <c r="D13" s="3" t="s">
        <v>152</v>
      </c>
      <c r="E13" s="3">
        <v>1</v>
      </c>
      <c r="F13" s="3">
        <f>Bilanca!G20</f>
        <v>12</v>
      </c>
      <c r="G13" s="3">
        <f>IF(Bilanca!H20=0,"",Bilanca!H20)</f>
      </c>
      <c r="H13" s="33">
        <f t="shared" si="0"/>
        <v>0</v>
      </c>
      <c r="I13" s="10">
        <f t="shared" si="1"/>
        <v>0</v>
      </c>
      <c r="J13" s="9">
        <f>ROUND(Bilanca!I20,2)</f>
        <v>0</v>
      </c>
      <c r="K13" s="9">
        <f>ROUND(Bilanca!J20,2)</f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0</v>
      </c>
    </row>
    <row r="14" spans="1:32" ht="12.75">
      <c r="A14" s="3" t="s">
        <v>54</v>
      </c>
      <c r="B14" s="8" t="e">
        <f>TRIM(#REF!)</f>
        <v>#REF!</v>
      </c>
      <c r="D14" s="3" t="s">
        <v>152</v>
      </c>
      <c r="E14" s="3">
        <v>1</v>
      </c>
      <c r="F14" s="3">
        <f>Bilanca!G21</f>
        <v>13</v>
      </c>
      <c r="G14" s="3">
        <f>IF(Bilanca!H21=0,"",Bilanca!H21)</f>
      </c>
      <c r="H14" s="33">
        <f t="shared" si="0"/>
        <v>0</v>
      </c>
      <c r="I14" s="10">
        <f t="shared" si="1"/>
        <v>0</v>
      </c>
      <c r="J14" s="9">
        <f>ROUND(Bilanca!I21,2)</f>
        <v>0</v>
      </c>
      <c r="K14" s="9">
        <f>ROUND(Bilanca!J21,2)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v>0</v>
      </c>
    </row>
    <row r="15" spans="1:32" ht="12.75">
      <c r="A15" s="3" t="s">
        <v>189</v>
      </c>
      <c r="B15" s="8" t="e">
        <f>TEXT(#REF!,"00")</f>
        <v>#REF!</v>
      </c>
      <c r="D15" s="3" t="s">
        <v>152</v>
      </c>
      <c r="E15" s="3">
        <v>1</v>
      </c>
      <c r="F15" s="3">
        <f>Bilanca!G22</f>
        <v>14</v>
      </c>
      <c r="G15" s="3">
        <f>IF(Bilanca!H22=0,"",Bilanca!H22)</f>
      </c>
      <c r="H15" s="33">
        <f t="shared" si="0"/>
        <v>803.7343999999999</v>
      </c>
      <c r="I15" s="10">
        <f t="shared" si="1"/>
        <v>0.5499999999998408</v>
      </c>
      <c r="J15" s="9">
        <f>ROUND(Bilanca!I22,2)</f>
        <v>492.14</v>
      </c>
      <c r="K15" s="9">
        <f>ROUND(Bilanca!J22,2)</f>
        <v>2624.41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0</v>
      </c>
    </row>
    <row r="16" spans="1:32" ht="12.75">
      <c r="A16" s="3" t="s">
        <v>188</v>
      </c>
      <c r="B16" s="8" t="e">
        <f>TEXT(#REF!,"000")</f>
        <v>#REF!</v>
      </c>
      <c r="D16" s="3" t="s">
        <v>152</v>
      </c>
      <c r="E16" s="3">
        <v>1</v>
      </c>
      <c r="F16" s="3">
        <f>Bilanca!G23</f>
        <v>15</v>
      </c>
      <c r="G16" s="3">
        <f>IF(Bilanca!H23=0,"",Bilanca!H23)</f>
      </c>
      <c r="H16" s="33">
        <f t="shared" si="0"/>
        <v>0</v>
      </c>
      <c r="I16" s="10">
        <f t="shared" si="1"/>
        <v>0</v>
      </c>
      <c r="J16" s="9">
        <f>ROUND(Bilanca!I23,2)</f>
        <v>0</v>
      </c>
      <c r="K16" s="9">
        <f>ROUND(Bilanca!J23,2)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v>0</v>
      </c>
    </row>
    <row r="17" spans="1:32" ht="12.75">
      <c r="A17" s="3" t="s">
        <v>187</v>
      </c>
      <c r="B17" s="8" t="e">
        <f>#REF!</f>
        <v>#REF!</v>
      </c>
      <c r="D17" s="3" t="s">
        <v>152</v>
      </c>
      <c r="E17" s="3">
        <v>1</v>
      </c>
      <c r="F17" s="3">
        <f>Bilanca!G24</f>
        <v>16</v>
      </c>
      <c r="G17" s="3">
        <f>IF(Bilanca!H24=0,"",Bilanca!H24)</f>
      </c>
      <c r="H17" s="33">
        <f t="shared" si="0"/>
        <v>0</v>
      </c>
      <c r="I17" s="10">
        <f t="shared" si="1"/>
        <v>0</v>
      </c>
      <c r="J17" s="9">
        <f>ROUND(Bilanca!I24,2)</f>
        <v>0</v>
      </c>
      <c r="K17" s="9">
        <f>ROUND(Bilanca!J24,2)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0</v>
      </c>
    </row>
    <row r="18" spans="1:32" ht="12.75">
      <c r="A18" s="3" t="s">
        <v>55</v>
      </c>
      <c r="B18" s="8" t="e">
        <f>IF(#REF!&lt;&gt;"",#REF!,"")</f>
        <v>#REF!</v>
      </c>
      <c r="D18" s="3" t="s">
        <v>152</v>
      </c>
      <c r="E18" s="3">
        <v>1</v>
      </c>
      <c r="F18" s="3">
        <f>Bilanca!G25</f>
        <v>17</v>
      </c>
      <c r="G18" s="3">
        <f>IF(Bilanca!H25=0,"",Bilanca!H25)</f>
      </c>
      <c r="H18" s="33">
        <f t="shared" si="0"/>
        <v>0</v>
      </c>
      <c r="I18" s="10">
        <f t="shared" si="1"/>
        <v>0</v>
      </c>
      <c r="J18" s="9">
        <f>ROUND(Bilanca!I25,2)</f>
        <v>0</v>
      </c>
      <c r="K18" s="9">
        <f>ROUND(Bilanca!J25,2)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0</v>
      </c>
    </row>
    <row r="19" spans="1:32" ht="12.75">
      <c r="A19" s="3" t="s">
        <v>56</v>
      </c>
      <c r="B19" s="8" t="e">
        <f>IF(#REF!&lt;&gt;"",#REF!,"")</f>
        <v>#REF!</v>
      </c>
      <c r="D19" s="3" t="s">
        <v>152</v>
      </c>
      <c r="E19" s="3">
        <v>1</v>
      </c>
      <c r="F19" s="3">
        <f>Bilanca!G26</f>
        <v>18</v>
      </c>
      <c r="G19" s="3">
        <f>IF(Bilanca!H26=0,"",Bilanca!H26)</f>
      </c>
      <c r="H19" s="33">
        <f t="shared" si="0"/>
        <v>0</v>
      </c>
      <c r="I19" s="10">
        <f t="shared" si="1"/>
        <v>0</v>
      </c>
      <c r="J19" s="9">
        <f>ROUND(Bilanca!I26,2)</f>
        <v>0</v>
      </c>
      <c r="K19" s="9">
        <f>ROUND(Bilanca!J26,2)</f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0</v>
      </c>
    </row>
    <row r="20" spans="1:32" ht="12.75">
      <c r="A20" s="3" t="s">
        <v>57</v>
      </c>
      <c r="B20" s="8" t="e">
        <f>#REF!</f>
        <v>#REF!</v>
      </c>
      <c r="D20" s="3" t="s">
        <v>152</v>
      </c>
      <c r="E20" s="3">
        <v>1</v>
      </c>
      <c r="F20" s="3">
        <f>Bilanca!G27</f>
        <v>19</v>
      </c>
      <c r="G20" s="3">
        <f>IF(Bilanca!H27=0,"",Bilanca!H27)</f>
      </c>
      <c r="H20" s="33">
        <f t="shared" si="0"/>
        <v>0</v>
      </c>
      <c r="I20" s="10">
        <f t="shared" si="1"/>
        <v>0</v>
      </c>
      <c r="J20" s="9">
        <f>ROUND(Bilanca!I27,2)</f>
        <v>0</v>
      </c>
      <c r="K20" s="9">
        <f>ROUND(Bilanca!J27,2)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>
        <v>0</v>
      </c>
    </row>
    <row r="21" spans="1:32" ht="12.75">
      <c r="A21" s="3" t="s">
        <v>58</v>
      </c>
      <c r="B21" s="8" t="e">
        <f>IF(#REF!&gt;0,IF(#REF!=1,4,#REF!-1),#REF!)</f>
        <v>#REF!</v>
      </c>
      <c r="D21" s="3" t="s">
        <v>152</v>
      </c>
      <c r="E21" s="3">
        <v>1</v>
      </c>
      <c r="F21" s="3">
        <f>Bilanca!G28</f>
        <v>20</v>
      </c>
      <c r="G21" s="3">
        <f>IF(Bilanca!H28=0,"",Bilanca!H28)</f>
      </c>
      <c r="H21" s="33">
        <f t="shared" si="0"/>
        <v>0</v>
      </c>
      <c r="I21" s="10">
        <f t="shared" si="1"/>
        <v>0</v>
      </c>
      <c r="J21" s="9">
        <f>ROUND(Bilanca!I28,2)</f>
        <v>0</v>
      </c>
      <c r="K21" s="9">
        <f>ROUND(Bilanca!J28,2)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0</v>
      </c>
    </row>
    <row r="22" spans="1:32" ht="12.75">
      <c r="A22" s="3" t="s">
        <v>59</v>
      </c>
      <c r="B22" s="8" t="e">
        <f>#REF!</f>
        <v>#REF!</v>
      </c>
      <c r="D22" s="3" t="s">
        <v>152</v>
      </c>
      <c r="E22" s="3">
        <v>1</v>
      </c>
      <c r="F22" s="3">
        <f>Bilanca!G29</f>
        <v>21</v>
      </c>
      <c r="G22" s="3">
        <f>IF(Bilanca!H29=0,"",Bilanca!H29)</f>
      </c>
      <c r="H22" s="33">
        <f t="shared" si="0"/>
        <v>0</v>
      </c>
      <c r="I22" s="10">
        <f t="shared" si="1"/>
        <v>0</v>
      </c>
      <c r="J22" s="9">
        <f>ROUND(Bilanca!I29,2)</f>
        <v>0</v>
      </c>
      <c r="K22" s="9">
        <f>ROUND(Bilanca!J29,2)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0</v>
      </c>
    </row>
    <row r="23" spans="1:32" ht="12.75">
      <c r="A23" s="3" t="s">
        <v>60</v>
      </c>
      <c r="B23" s="8" t="e">
        <f>#REF!</f>
        <v>#REF!</v>
      </c>
      <c r="D23" s="3" t="s">
        <v>152</v>
      </c>
      <c r="E23" s="3">
        <v>1</v>
      </c>
      <c r="F23" s="3">
        <f>Bilanca!G30</f>
        <v>22</v>
      </c>
      <c r="G23" s="3">
        <f>IF(Bilanca!H30=0,"",Bilanca!H30)</f>
      </c>
      <c r="H23" s="33">
        <f t="shared" si="0"/>
        <v>0</v>
      </c>
      <c r="I23" s="10">
        <f t="shared" si="1"/>
        <v>0</v>
      </c>
      <c r="J23" s="9">
        <f>ROUND(Bilanca!I30,2)</f>
        <v>0</v>
      </c>
      <c r="K23" s="9">
        <f>ROUND(Bilanca!J30,2)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0</v>
      </c>
    </row>
    <row r="24" spans="1:32" ht="12.75">
      <c r="A24" s="3" t="s">
        <v>61</v>
      </c>
      <c r="B24" s="8" t="e">
        <f>#REF!</f>
        <v>#REF!</v>
      </c>
      <c r="D24" s="3" t="s">
        <v>152</v>
      </c>
      <c r="E24" s="3">
        <v>1</v>
      </c>
      <c r="F24" s="3">
        <f>Bilanca!G31</f>
        <v>23</v>
      </c>
      <c r="G24" s="3">
        <f>IF(Bilanca!H31=0,"",Bilanca!H31)</f>
      </c>
      <c r="H24" s="33">
        <f t="shared" si="0"/>
        <v>0</v>
      </c>
      <c r="I24" s="10">
        <f t="shared" si="1"/>
        <v>0</v>
      </c>
      <c r="J24" s="9">
        <f>ROUND(Bilanca!I31,2)</f>
        <v>0</v>
      </c>
      <c r="K24" s="9">
        <f>ROUND(Bilanca!J31,2)</f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0</v>
      </c>
    </row>
    <row r="25" spans="1:32" ht="12.75">
      <c r="A25" s="3" t="s">
        <v>62</v>
      </c>
      <c r="B25" s="8" t="e">
        <f>#REF!</f>
        <v>#REF!</v>
      </c>
      <c r="D25" s="3" t="s">
        <v>152</v>
      </c>
      <c r="E25" s="3">
        <v>1</v>
      </c>
      <c r="F25" s="3">
        <f>Bilanca!G32</f>
        <v>24</v>
      </c>
      <c r="G25" s="3">
        <f>IF(Bilanca!H32=0,"",Bilanca!H32)</f>
      </c>
      <c r="H25" s="33">
        <f t="shared" si="0"/>
        <v>0</v>
      </c>
      <c r="I25" s="10">
        <f t="shared" si="1"/>
        <v>0</v>
      </c>
      <c r="J25" s="9">
        <f>ROUND(Bilanca!I32,2)</f>
        <v>0</v>
      </c>
      <c r="K25" s="9">
        <f>ROUND(Bilanca!J32,2)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0</v>
      </c>
    </row>
    <row r="26" spans="1:32" ht="12.75">
      <c r="A26" s="3" t="s">
        <v>63</v>
      </c>
      <c r="B26" s="8" t="e">
        <f>#REF!</f>
        <v>#REF!</v>
      </c>
      <c r="D26" s="3" t="s">
        <v>152</v>
      </c>
      <c r="E26" s="3">
        <v>1</v>
      </c>
      <c r="F26" s="3">
        <f>Bilanca!G33</f>
        <v>25</v>
      </c>
      <c r="G26" s="3">
        <f>IF(Bilanca!H33=0,"",Bilanca!H33)</f>
      </c>
      <c r="H26" s="33">
        <f t="shared" si="0"/>
        <v>0</v>
      </c>
      <c r="I26" s="10">
        <f t="shared" si="1"/>
        <v>0</v>
      </c>
      <c r="J26" s="9">
        <f>ROUND(Bilanca!I33,2)</f>
        <v>0</v>
      </c>
      <c r="K26" s="9">
        <f>ROUND(Bilanca!J33,2)</f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0</v>
      </c>
    </row>
    <row r="27" spans="1:32" ht="12.75">
      <c r="A27" s="3" t="s">
        <v>64</v>
      </c>
      <c r="B27" s="8" t="e">
        <f>#REF!</f>
        <v>#REF!</v>
      </c>
      <c r="D27" s="3" t="s">
        <v>152</v>
      </c>
      <c r="E27" s="3">
        <v>1</v>
      </c>
      <c r="F27" s="3">
        <f>Bilanca!G34</f>
        <v>26</v>
      </c>
      <c r="G27" s="3">
        <f>IF(Bilanca!H34=0,"",Bilanca!H34)</f>
      </c>
      <c r="H27" s="33">
        <f t="shared" si="0"/>
        <v>0</v>
      </c>
      <c r="I27" s="10">
        <f t="shared" si="1"/>
        <v>0</v>
      </c>
      <c r="J27" s="9">
        <f>ROUND(Bilanca!I34,2)</f>
        <v>0</v>
      </c>
      <c r="K27" s="9">
        <f>ROUND(Bilanca!J34,2)</f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0</v>
      </c>
    </row>
    <row r="28" spans="1:32" ht="12.75">
      <c r="A28" s="3" t="s">
        <v>65</v>
      </c>
      <c r="B28" s="8" t="e">
        <f>#REF!</f>
        <v>#REF!</v>
      </c>
      <c r="D28" s="3" t="s">
        <v>152</v>
      </c>
      <c r="E28" s="3">
        <v>1</v>
      </c>
      <c r="F28" s="3">
        <f>Bilanca!G35</f>
        <v>27</v>
      </c>
      <c r="G28" s="3">
        <f>IF(Bilanca!H35=0,"",Bilanca!H35)</f>
      </c>
      <c r="H28" s="33">
        <f t="shared" si="0"/>
        <v>0</v>
      </c>
      <c r="I28" s="10">
        <f t="shared" si="1"/>
        <v>0</v>
      </c>
      <c r="J28" s="9">
        <f>ROUND(Bilanca!I35,2)</f>
        <v>0</v>
      </c>
      <c r="K28" s="9">
        <f>ROUND(Bilanca!J35,2)</f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0</v>
      </c>
    </row>
    <row r="29" spans="1:32" ht="12.75">
      <c r="A29" s="3" t="s">
        <v>66</v>
      </c>
      <c r="B29" s="8" t="e">
        <f>#REF!</f>
        <v>#REF!</v>
      </c>
      <c r="D29" s="3" t="s">
        <v>152</v>
      </c>
      <c r="E29" s="3">
        <v>1</v>
      </c>
      <c r="F29" s="3">
        <f>Bilanca!G36</f>
        <v>28</v>
      </c>
      <c r="G29" s="3">
        <f>IF(Bilanca!H36=0,"",Bilanca!H36)</f>
      </c>
      <c r="H29" s="33">
        <f t="shared" si="0"/>
        <v>0</v>
      </c>
      <c r="I29" s="10">
        <f t="shared" si="1"/>
        <v>0</v>
      </c>
      <c r="J29" s="9">
        <f>ROUND(Bilanca!I36,2)</f>
        <v>0</v>
      </c>
      <c r="K29" s="9">
        <f>ROUND(Bilanca!J36,2)</f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0</v>
      </c>
    </row>
    <row r="30" spans="1:32" ht="12.75">
      <c r="A30" s="3" t="s">
        <v>67</v>
      </c>
      <c r="B30" s="8" t="e">
        <f>#REF!</f>
        <v>#REF!</v>
      </c>
      <c r="D30" s="3" t="s">
        <v>152</v>
      </c>
      <c r="E30" s="3">
        <v>1</v>
      </c>
      <c r="F30" s="3">
        <f>Bilanca!G37</f>
        <v>29</v>
      </c>
      <c r="G30" s="3">
        <f>IF(Bilanca!H37=0,"",Bilanca!H37)</f>
      </c>
      <c r="H30" s="33">
        <f t="shared" si="0"/>
        <v>0</v>
      </c>
      <c r="I30" s="10">
        <f t="shared" si="1"/>
        <v>0</v>
      </c>
      <c r="J30" s="9">
        <f>ROUND(Bilanca!I37,2)</f>
        <v>0</v>
      </c>
      <c r="K30" s="9">
        <f>ROUND(Bilanca!J37,2)</f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0</v>
      </c>
    </row>
    <row r="31" spans="1:32" ht="12.75">
      <c r="A31" s="3" t="s">
        <v>68</v>
      </c>
      <c r="B31" s="8" t="s">
        <v>146</v>
      </c>
      <c r="D31" s="3" t="s">
        <v>152</v>
      </c>
      <c r="E31" s="3">
        <v>1</v>
      </c>
      <c r="F31" s="3">
        <f>Bilanca!G38</f>
        <v>30</v>
      </c>
      <c r="G31" s="3">
        <f>IF(Bilanca!H38=0,"",Bilanca!H38)</f>
      </c>
      <c r="H31" s="33">
        <f t="shared" si="0"/>
        <v>0</v>
      </c>
      <c r="I31" s="10">
        <f t="shared" si="1"/>
        <v>0</v>
      </c>
      <c r="J31" s="9">
        <f>ROUND(Bilanca!I38,2)</f>
        <v>0</v>
      </c>
      <c r="K31" s="9">
        <f>ROUND(Bilanca!J38,2)</f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0</v>
      </c>
    </row>
    <row r="32" spans="1:32" ht="12.75">
      <c r="A32" s="3" t="s">
        <v>69</v>
      </c>
      <c r="B32" s="8" t="s">
        <v>146</v>
      </c>
      <c r="D32" s="3" t="s">
        <v>152</v>
      </c>
      <c r="E32" s="3">
        <v>1</v>
      </c>
      <c r="F32" s="3">
        <f>Bilanca!G39</f>
        <v>31</v>
      </c>
      <c r="G32" s="3">
        <f>IF(Bilanca!H39=0,"",Bilanca!H39)</f>
      </c>
      <c r="H32" s="33">
        <f t="shared" si="0"/>
        <v>0</v>
      </c>
      <c r="I32" s="10">
        <f t="shared" si="1"/>
        <v>0</v>
      </c>
      <c r="J32" s="9">
        <f>ROUND(Bilanca!I39,2)</f>
        <v>0</v>
      </c>
      <c r="K32" s="9">
        <f>ROUND(Bilanca!J39,2)</f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0</v>
      </c>
    </row>
    <row r="33" spans="1:32" ht="12.75">
      <c r="A33" s="3" t="s">
        <v>70</v>
      </c>
      <c r="B33" s="8" t="s">
        <v>146</v>
      </c>
      <c r="D33" s="3" t="s">
        <v>152</v>
      </c>
      <c r="E33" s="3">
        <v>1</v>
      </c>
      <c r="F33" s="3">
        <f>Bilanca!G40</f>
        <v>32</v>
      </c>
      <c r="G33" s="3">
        <f>IF(Bilanca!H40=0,"",Bilanca!H40)</f>
      </c>
      <c r="H33" s="33">
        <f t="shared" si="0"/>
        <v>0</v>
      </c>
      <c r="I33" s="10">
        <f t="shared" si="1"/>
        <v>0</v>
      </c>
      <c r="J33" s="9">
        <f>ROUND(Bilanca!I40,2)</f>
        <v>0</v>
      </c>
      <c r="K33" s="9">
        <f>ROUND(Bilanca!J40,2)</f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>
        <v>0</v>
      </c>
    </row>
    <row r="34" spans="1:32" ht="12.75">
      <c r="A34" s="3" t="s">
        <v>71</v>
      </c>
      <c r="B34" s="8" t="s">
        <v>146</v>
      </c>
      <c r="D34" s="3" t="s">
        <v>152</v>
      </c>
      <c r="E34" s="3">
        <v>1</v>
      </c>
      <c r="F34" s="3">
        <f>Bilanca!G41</f>
        <v>33</v>
      </c>
      <c r="G34" s="3">
        <f>IF(Bilanca!H41=0,"",Bilanca!H41)</f>
      </c>
      <c r="H34" s="33">
        <f t="shared" si="0"/>
        <v>0</v>
      </c>
      <c r="I34" s="10">
        <f t="shared" si="1"/>
        <v>0</v>
      </c>
      <c r="J34" s="9">
        <f>ROUND(Bilanca!I41,2)</f>
        <v>0</v>
      </c>
      <c r="K34" s="9">
        <f>ROUND(Bilanca!J41,2)</f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0</v>
      </c>
    </row>
    <row r="35" spans="1:32" ht="12.75">
      <c r="A35" s="3" t="s">
        <v>72</v>
      </c>
      <c r="B35" s="8" t="s">
        <v>146</v>
      </c>
      <c r="D35" s="3" t="s">
        <v>152</v>
      </c>
      <c r="E35" s="3">
        <v>1</v>
      </c>
      <c r="F35" s="3">
        <f>Bilanca!G42</f>
        <v>34</v>
      </c>
      <c r="G35" s="3">
        <f>IF(Bilanca!H42=0,"",Bilanca!H42)</f>
      </c>
      <c r="H35" s="33">
        <f t="shared" si="0"/>
        <v>0</v>
      </c>
      <c r="I35" s="10">
        <f t="shared" si="1"/>
        <v>0</v>
      </c>
      <c r="J35" s="9">
        <f>ROUND(Bilanca!I42,2)</f>
        <v>0</v>
      </c>
      <c r="K35" s="9">
        <f>ROUND(Bilanca!J42,2)</f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0</v>
      </c>
    </row>
    <row r="36" spans="1:32" ht="12.75">
      <c r="A36" s="3" t="s">
        <v>73</v>
      </c>
      <c r="B36" s="8" t="s">
        <v>146</v>
      </c>
      <c r="D36" s="3" t="s">
        <v>152</v>
      </c>
      <c r="E36" s="3">
        <v>1</v>
      </c>
      <c r="F36" s="3">
        <f>Bilanca!G43</f>
        <v>35</v>
      </c>
      <c r="G36" s="3">
        <f>IF(Bilanca!H43=0,"",Bilanca!H43)</f>
      </c>
      <c r="H36" s="33">
        <f t="shared" si="0"/>
        <v>0</v>
      </c>
      <c r="I36" s="10">
        <f t="shared" si="1"/>
        <v>0</v>
      </c>
      <c r="J36" s="9">
        <f>ROUND(Bilanca!I43,2)</f>
        <v>0</v>
      </c>
      <c r="K36" s="9">
        <f>ROUND(Bilanca!J43,2)</f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>
        <v>0</v>
      </c>
    </row>
    <row r="37" spans="1:32" ht="12.75">
      <c r="A37" s="3" t="s">
        <v>74</v>
      </c>
      <c r="B37" s="8" t="e">
        <f>#REF!</f>
        <v>#REF!</v>
      </c>
      <c r="D37" s="3" t="s">
        <v>152</v>
      </c>
      <c r="E37" s="3">
        <v>1</v>
      </c>
      <c r="F37" s="3">
        <f>Bilanca!G44</f>
        <v>36</v>
      </c>
      <c r="G37" s="3">
        <f>IF(Bilanca!H44=0,"",Bilanca!H44)</f>
      </c>
      <c r="H37" s="33">
        <f t="shared" si="0"/>
        <v>0</v>
      </c>
      <c r="I37" s="10">
        <f t="shared" si="1"/>
        <v>0</v>
      </c>
      <c r="J37" s="9">
        <f>ROUND(Bilanca!I44,2)</f>
        <v>0</v>
      </c>
      <c r="K37" s="9">
        <f>ROUND(Bilanca!J44,2)</f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>
        <v>0</v>
      </c>
    </row>
    <row r="38" spans="1:32" ht="12.75">
      <c r="A38" s="3" t="s">
        <v>75</v>
      </c>
      <c r="B38" s="8" t="e">
        <f>#REF!</f>
        <v>#REF!</v>
      </c>
      <c r="D38" s="3" t="s">
        <v>152</v>
      </c>
      <c r="E38" s="3">
        <v>1</v>
      </c>
      <c r="F38" s="3">
        <f>Bilanca!G45</f>
        <v>37</v>
      </c>
      <c r="G38" s="3">
        <f>IF(Bilanca!H45=0,"",Bilanca!H45)</f>
      </c>
      <c r="H38" s="33">
        <f t="shared" si="0"/>
        <v>1062261.0792999999</v>
      </c>
      <c r="I38" s="10">
        <f t="shared" si="1"/>
        <v>0.4899999999906868</v>
      </c>
      <c r="J38" s="9">
        <f>ROUND(Bilanca!I45,2)</f>
        <v>848747.09</v>
      </c>
      <c r="K38" s="9">
        <f>ROUND(Bilanca!J45,2)</f>
        <v>1011114.4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0</v>
      </c>
    </row>
    <row r="39" spans="1:32" ht="12.75">
      <c r="A39" s="3" t="s">
        <v>230</v>
      </c>
      <c r="B39" s="8" t="e">
        <f>#REF!</f>
        <v>#REF!</v>
      </c>
      <c r="D39" s="3" t="s">
        <v>152</v>
      </c>
      <c r="E39" s="3">
        <v>1</v>
      </c>
      <c r="F39" s="3">
        <f>Bilanca!G46</f>
        <v>38</v>
      </c>
      <c r="G39" s="3">
        <f>IF(Bilanca!H46=0,"",Bilanca!H46)</f>
      </c>
      <c r="H39" s="33">
        <f t="shared" si="0"/>
        <v>0</v>
      </c>
      <c r="I39" s="10">
        <f t="shared" si="1"/>
        <v>0</v>
      </c>
      <c r="J39" s="9">
        <f>ROUND(Bilanca!I46,2)</f>
        <v>0</v>
      </c>
      <c r="K39" s="9">
        <f>ROUND(Bilanca!J46,2)</f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0</v>
      </c>
    </row>
    <row r="40" spans="1:32" ht="12.75">
      <c r="A40" s="3" t="s">
        <v>231</v>
      </c>
      <c r="B40" s="8" t="e">
        <f>TRIM(#REF!)</f>
        <v>#REF!</v>
      </c>
      <c r="D40" s="3" t="s">
        <v>152</v>
      </c>
      <c r="E40" s="3">
        <v>1</v>
      </c>
      <c r="F40" s="3">
        <f>Bilanca!G47</f>
        <v>39</v>
      </c>
      <c r="G40" s="3">
        <f>IF(Bilanca!H47=0,"",Bilanca!H47)</f>
      </c>
      <c r="H40" s="33">
        <f t="shared" si="0"/>
        <v>0</v>
      </c>
      <c r="I40" s="10">
        <f t="shared" si="1"/>
        <v>0</v>
      </c>
      <c r="J40" s="9">
        <f>ROUND(Bilanca!I47,2)</f>
        <v>0</v>
      </c>
      <c r="K40" s="9">
        <f>ROUND(Bilanca!J47,2)</f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>
        <v>0</v>
      </c>
    </row>
    <row r="41" spans="1:32" ht="12.75">
      <c r="A41" s="3" t="s">
        <v>232</v>
      </c>
      <c r="B41" s="8" t="s">
        <v>95</v>
      </c>
      <c r="D41" s="3" t="s">
        <v>152</v>
      </c>
      <c r="E41" s="3">
        <v>1</v>
      </c>
      <c r="F41" s="3">
        <f>Bilanca!G48</f>
        <v>40</v>
      </c>
      <c r="G41" s="3">
        <f>IF(Bilanca!H48=0,"",Bilanca!H48)</f>
      </c>
      <c r="H41" s="33">
        <f t="shared" si="0"/>
        <v>0</v>
      </c>
      <c r="I41" s="10">
        <f t="shared" si="1"/>
        <v>0</v>
      </c>
      <c r="J41" s="9">
        <f>ROUND(Bilanca!I48,2)</f>
        <v>0</v>
      </c>
      <c r="K41" s="9">
        <f>ROUND(Bilanca!J48,2)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>
        <v>0</v>
      </c>
    </row>
    <row r="42" spans="1:32" ht="12.75">
      <c r="A42" s="3" t="s">
        <v>38</v>
      </c>
      <c r="B42" s="8" t="e">
        <f>TRIM(#REF!)</f>
        <v>#REF!</v>
      </c>
      <c r="D42" s="3" t="s">
        <v>152</v>
      </c>
      <c r="E42" s="3">
        <v>1</v>
      </c>
      <c r="F42" s="3">
        <f>Bilanca!G49</f>
        <v>41</v>
      </c>
      <c r="G42" s="3">
        <f>IF(Bilanca!H49=0,"",Bilanca!H49)</f>
      </c>
      <c r="H42" s="33">
        <f t="shared" si="0"/>
        <v>0</v>
      </c>
      <c r="I42" s="10">
        <f t="shared" si="1"/>
        <v>0</v>
      </c>
      <c r="J42" s="9">
        <f>ROUND(Bilanca!I49,2)</f>
        <v>0</v>
      </c>
      <c r="K42" s="9">
        <f>ROUND(Bilanca!J49,2)</f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0</v>
      </c>
    </row>
    <row r="43" spans="1:32" ht="12.75">
      <c r="A43" s="3" t="s">
        <v>37</v>
      </c>
      <c r="B43" s="8" t="e">
        <f>TRIM(#REF!)</f>
        <v>#REF!</v>
      </c>
      <c r="D43" s="3" t="s">
        <v>152</v>
      </c>
      <c r="E43" s="3">
        <v>1</v>
      </c>
      <c r="F43" s="3">
        <f>Bilanca!G50</f>
        <v>42</v>
      </c>
      <c r="G43" s="3">
        <f>IF(Bilanca!H50=0,"",Bilanca!H50)</f>
      </c>
      <c r="H43" s="33">
        <f t="shared" si="0"/>
        <v>0</v>
      </c>
      <c r="I43" s="10">
        <f t="shared" si="1"/>
        <v>0</v>
      </c>
      <c r="J43" s="9">
        <f>ROUND(Bilanca!I50,2)</f>
        <v>0</v>
      </c>
      <c r="K43" s="9">
        <f>ROUND(Bilanca!J50,2)</f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0</v>
      </c>
    </row>
    <row r="44" spans="1:32" ht="12.75">
      <c r="A44" s="3" t="s">
        <v>76</v>
      </c>
      <c r="B44" s="8" t="e">
        <f>IF(#REF!&lt;&gt;"",TEXT(#REF!,"YYYYMMDD"),"")</f>
        <v>#REF!</v>
      </c>
      <c r="D44" s="3" t="s">
        <v>152</v>
      </c>
      <c r="E44" s="3">
        <v>1</v>
      </c>
      <c r="F44" s="3">
        <f>Bilanca!G51</f>
        <v>43</v>
      </c>
      <c r="G44" s="3">
        <f>IF(Bilanca!H51=0,"",Bilanca!H51)</f>
      </c>
      <c r="H44" s="33">
        <f t="shared" si="0"/>
        <v>0</v>
      </c>
      <c r="I44" s="10">
        <f t="shared" si="1"/>
        <v>0</v>
      </c>
      <c r="J44" s="9">
        <f>ROUND(Bilanca!I51,2)</f>
        <v>0</v>
      </c>
      <c r="K44" s="9">
        <f>ROUND(Bilanca!J51,2)</f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0</v>
      </c>
    </row>
    <row r="45" spans="1:32" ht="12.75">
      <c r="A45" s="3" t="s">
        <v>77</v>
      </c>
      <c r="B45" s="8" t="e">
        <f>IF(#REF!&lt;&gt;"",TEXT(#REF!,"YYYYMMDD"),"")</f>
        <v>#REF!</v>
      </c>
      <c r="D45" s="3" t="s">
        <v>152</v>
      </c>
      <c r="E45" s="3">
        <v>1</v>
      </c>
      <c r="F45" s="3">
        <f>Bilanca!G52</f>
        <v>44</v>
      </c>
      <c r="G45" s="3">
        <f>IF(Bilanca!H52=0,"",Bilanca!H52)</f>
      </c>
      <c r="H45" s="33">
        <f t="shared" si="0"/>
        <v>0</v>
      </c>
      <c r="I45" s="10">
        <f t="shared" si="1"/>
        <v>0</v>
      </c>
      <c r="J45" s="9">
        <f>ROUND(Bilanca!I52,2)</f>
        <v>0</v>
      </c>
      <c r="K45" s="9">
        <f>ROUND(Bilanca!J52,2)</f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0</v>
      </c>
    </row>
    <row r="46" spans="1:32" ht="12.75">
      <c r="A46" s="3" t="s">
        <v>244</v>
      </c>
      <c r="B46" s="8" t="str">
        <f>IF(Bilanca!Q1&lt;&gt;0,"DA","NE")</f>
        <v>DA</v>
      </c>
      <c r="D46" s="3" t="s">
        <v>152</v>
      </c>
      <c r="E46" s="3">
        <v>1</v>
      </c>
      <c r="F46" s="3">
        <f>Bilanca!G53</f>
        <v>45</v>
      </c>
      <c r="G46" s="3">
        <f>IF(Bilanca!H53=0,"",Bilanca!H53)</f>
      </c>
      <c r="H46" s="33">
        <f t="shared" si="0"/>
        <v>0</v>
      </c>
      <c r="I46" s="10">
        <f t="shared" si="1"/>
        <v>0</v>
      </c>
      <c r="J46" s="9">
        <f>ROUND(Bilanca!I53,2)</f>
        <v>0</v>
      </c>
      <c r="K46" s="9">
        <f>ROUND(Bilanca!J53,2)</f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0</v>
      </c>
    </row>
    <row r="47" spans="1:32" ht="12.75">
      <c r="A47" s="3" t="s">
        <v>243</v>
      </c>
      <c r="B47" s="8" t="e">
        <f>IF(#REF!&lt;&gt;0,"DA","NE")</f>
        <v>#REF!</v>
      </c>
      <c r="D47" s="3" t="s">
        <v>152</v>
      </c>
      <c r="E47" s="3">
        <v>1</v>
      </c>
      <c r="F47" s="3">
        <f>Bilanca!G54</f>
        <v>46</v>
      </c>
      <c r="G47" s="3">
        <f>IF(Bilanca!H54=0,"",Bilanca!H54)</f>
      </c>
      <c r="H47" s="33">
        <f t="shared" si="0"/>
        <v>923079.4240000001</v>
      </c>
      <c r="I47" s="10">
        <f t="shared" si="1"/>
        <v>0.22000000008847564</v>
      </c>
      <c r="J47" s="9">
        <f>ROUND(Bilanca!I54,2)</f>
        <v>559266.04</v>
      </c>
      <c r="K47" s="9">
        <f>ROUND(Bilanca!J54,2)</f>
        <v>723714.18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0</v>
      </c>
    </row>
    <row r="48" spans="1:32" ht="12.75">
      <c r="A48" s="3" t="s">
        <v>245</v>
      </c>
      <c r="B48" s="8" t="e">
        <f>#REF!</f>
        <v>#REF!</v>
      </c>
      <c r="D48" s="3" t="s">
        <v>152</v>
      </c>
      <c r="E48" s="3">
        <v>1</v>
      </c>
      <c r="F48" s="3">
        <f>Bilanca!G55</f>
        <v>47</v>
      </c>
      <c r="G48" s="3">
        <f>IF(Bilanca!H55=0,"",Bilanca!H55)</f>
      </c>
      <c r="H48" s="33">
        <f t="shared" si="0"/>
        <v>0</v>
      </c>
      <c r="I48" s="10">
        <f t="shared" si="1"/>
        <v>0</v>
      </c>
      <c r="J48" s="9">
        <f>ROUND(Bilanca!I55,2)</f>
        <v>0</v>
      </c>
      <c r="K48" s="9">
        <f>ROUND(Bilanca!J55,2)</f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0</v>
      </c>
    </row>
    <row r="49" spans="1:32" ht="12.75">
      <c r="A49" s="3" t="s">
        <v>247</v>
      </c>
      <c r="B49" s="8" t="e">
        <f>IF(#REF!&lt;&gt;0,"DA","NE")</f>
        <v>#REF!</v>
      </c>
      <c r="D49" s="3" t="s">
        <v>152</v>
      </c>
      <c r="E49" s="3">
        <v>1</v>
      </c>
      <c r="F49" s="3">
        <f>Bilanca!G56</f>
        <v>48</v>
      </c>
      <c r="G49" s="3">
        <f>IF(Bilanca!H56=0,"",Bilanca!H56)</f>
      </c>
      <c r="H49" s="33">
        <f t="shared" si="0"/>
        <v>0</v>
      </c>
      <c r="I49" s="10">
        <f t="shared" si="1"/>
        <v>0</v>
      </c>
      <c r="J49" s="9">
        <f>ROUND(Bilanca!I56,2)</f>
        <v>0</v>
      </c>
      <c r="K49" s="9">
        <f>ROUND(Bilanca!J56,2)</f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0</v>
      </c>
    </row>
    <row r="50" spans="1:32" ht="12.75">
      <c r="A50" s="3" t="s">
        <v>246</v>
      </c>
      <c r="B50" s="8" t="e">
        <f>IF(#REF!&lt;&gt;0,"DA","NE")</f>
        <v>#REF!</v>
      </c>
      <c r="D50" s="3" t="s">
        <v>152</v>
      </c>
      <c r="E50" s="3">
        <v>1</v>
      </c>
      <c r="F50" s="3">
        <f>Bilanca!G57</f>
        <v>49</v>
      </c>
      <c r="G50" s="3">
        <f>IF(Bilanca!H57=0,"",Bilanca!H57)</f>
      </c>
      <c r="H50" s="33">
        <f t="shared" si="0"/>
        <v>0</v>
      </c>
      <c r="I50" s="10">
        <f t="shared" si="1"/>
        <v>0</v>
      </c>
      <c r="J50" s="9">
        <f>ROUND(Bilanca!I57,2)</f>
        <v>0</v>
      </c>
      <c r="K50" s="9">
        <f>ROUND(Bilanca!J57,2)</f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>
        <v>0</v>
      </c>
    </row>
    <row r="51" spans="1:32" ht="12.75">
      <c r="A51" s="3" t="s">
        <v>3</v>
      </c>
      <c r="B51" s="8" t="e">
        <f>#REF!</f>
        <v>#REF!</v>
      </c>
      <c r="D51" s="3" t="s">
        <v>152</v>
      </c>
      <c r="E51" s="3">
        <v>1</v>
      </c>
      <c r="F51" s="3">
        <f>Bilanca!G58</f>
        <v>50</v>
      </c>
      <c r="G51" s="3">
        <f>IF(Bilanca!H58=0,"",Bilanca!H58)</f>
      </c>
      <c r="H51" s="33">
        <f t="shared" si="0"/>
        <v>0</v>
      </c>
      <c r="I51" s="10">
        <f t="shared" si="1"/>
        <v>0</v>
      </c>
      <c r="J51" s="9">
        <f>ROUND(Bilanca!I58,2)</f>
        <v>0</v>
      </c>
      <c r="K51" s="9">
        <f>ROUND(Bilanca!J58,2)</f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>
        <v>0</v>
      </c>
    </row>
    <row r="52" spans="1:32" ht="12.75">
      <c r="A52" s="3" t="s">
        <v>233</v>
      </c>
      <c r="B52" s="8" t="s">
        <v>10</v>
      </c>
      <c r="D52" s="3" t="s">
        <v>152</v>
      </c>
      <c r="E52" s="3">
        <v>1</v>
      </c>
      <c r="F52" s="3">
        <f>Bilanca!G59</f>
        <v>51</v>
      </c>
      <c r="G52" s="3">
        <f>IF(Bilanca!H59=0,"",Bilanca!H59)</f>
      </c>
      <c r="H52" s="33">
        <f t="shared" si="0"/>
        <v>178.60199999999998</v>
      </c>
      <c r="I52" s="10">
        <f t="shared" si="1"/>
        <v>0.09999999999999432</v>
      </c>
      <c r="J52" s="9">
        <f>ROUND(Bilanca!I59,2)</f>
        <v>0</v>
      </c>
      <c r="K52" s="9">
        <f>ROUND(Bilanca!J59,2)</f>
        <v>175.1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>
        <v>0</v>
      </c>
    </row>
    <row r="53" spans="1:32" ht="12.75">
      <c r="A53" s="3" t="s">
        <v>39</v>
      </c>
      <c r="B53" s="8" t="e">
        <f>#REF!</f>
        <v>#REF!</v>
      </c>
      <c r="D53" s="3" t="s">
        <v>152</v>
      </c>
      <c r="E53" s="3">
        <v>1</v>
      </c>
      <c r="F53" s="3">
        <f>Bilanca!G60</f>
        <v>52</v>
      </c>
      <c r="G53" s="3">
        <f>IF(Bilanca!H60=0,"",Bilanca!H60)</f>
      </c>
      <c r="H53" s="33">
        <f t="shared" si="0"/>
        <v>1043298.9839999999</v>
      </c>
      <c r="I53" s="10">
        <f t="shared" si="1"/>
        <v>0.11999999999534339</v>
      </c>
      <c r="J53" s="9">
        <f>ROUND(Bilanca!I60,2)</f>
        <v>559266.04</v>
      </c>
      <c r="K53" s="9">
        <f>ROUND(Bilanca!J60,2)</f>
        <v>723539.08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0</v>
      </c>
    </row>
    <row r="54" spans="1:32" ht="12.75">
      <c r="A54" s="3" t="s">
        <v>40</v>
      </c>
      <c r="B54" s="8" t="e">
        <f>#REF!</f>
        <v>#REF!</v>
      </c>
      <c r="D54" s="3" t="s">
        <v>152</v>
      </c>
      <c r="E54" s="3">
        <v>1</v>
      </c>
      <c r="F54" s="3">
        <f>Bilanca!G61</f>
        <v>53</v>
      </c>
      <c r="G54" s="3">
        <f>IF(Bilanca!H61=0,"",Bilanca!H61)</f>
      </c>
      <c r="H54" s="33">
        <f t="shared" si="0"/>
        <v>3694.9586</v>
      </c>
      <c r="I54" s="10">
        <f t="shared" si="1"/>
        <v>0.19000000000005457</v>
      </c>
      <c r="J54" s="9">
        <f>ROUND(Bilanca!I61,2)</f>
        <v>0</v>
      </c>
      <c r="K54" s="9">
        <f>ROUND(Bilanca!J61,2)</f>
        <v>3485.81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>
        <v>0</v>
      </c>
    </row>
    <row r="55" spans="1:32" ht="12.75">
      <c r="A55" s="3" t="s">
        <v>237</v>
      </c>
      <c r="B55" s="8" t="e">
        <f>#REF!</f>
        <v>#REF!</v>
      </c>
      <c r="D55" s="3" t="s">
        <v>152</v>
      </c>
      <c r="E55" s="3">
        <v>1</v>
      </c>
      <c r="F55" s="3">
        <f>Bilanca!G62</f>
        <v>54</v>
      </c>
      <c r="G55" s="3">
        <f>IF(Bilanca!H62=0,"",Bilanca!H62)</f>
      </c>
      <c r="H55" s="33">
        <f t="shared" si="0"/>
        <v>0</v>
      </c>
      <c r="I55" s="10">
        <f t="shared" si="1"/>
        <v>0</v>
      </c>
      <c r="J55" s="9">
        <f>ROUND(Bilanca!I62,2)</f>
        <v>0</v>
      </c>
      <c r="K55" s="9">
        <f>ROUND(Bilanca!J62,2)</f>
        <v>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v>0</v>
      </c>
    </row>
    <row r="56" spans="1:32" ht="12.75">
      <c r="A56" s="3" t="s">
        <v>238</v>
      </c>
      <c r="B56" s="8" t="e">
        <f>#REF!</f>
        <v>#REF!</v>
      </c>
      <c r="D56" s="3" t="s">
        <v>152</v>
      </c>
      <c r="E56" s="3">
        <v>1</v>
      </c>
      <c r="F56" s="3">
        <f>Bilanca!G63</f>
        <v>55</v>
      </c>
      <c r="G56" s="3">
        <f>IF(Bilanca!H63=0,"",Bilanca!H63)</f>
      </c>
      <c r="H56" s="33">
        <f t="shared" si="0"/>
        <v>0</v>
      </c>
      <c r="I56" s="10">
        <f t="shared" si="1"/>
        <v>0</v>
      </c>
      <c r="J56" s="9">
        <f>ROUND(Bilanca!I63,2)</f>
        <v>0</v>
      </c>
      <c r="K56" s="9">
        <f>ROUND(Bilanca!J63,2)</f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0</v>
      </c>
    </row>
    <row r="57" spans="1:32" ht="12.75">
      <c r="A57" s="3" t="s">
        <v>239</v>
      </c>
      <c r="B57" s="8" t="e">
        <f>#REF!</f>
        <v>#REF!</v>
      </c>
      <c r="D57" s="3" t="s">
        <v>152</v>
      </c>
      <c r="E57" s="3">
        <v>1</v>
      </c>
      <c r="F57" s="3">
        <f>Bilanca!G64</f>
        <v>56</v>
      </c>
      <c r="G57" s="3">
        <f>IF(Bilanca!H64=0,"",Bilanca!H64)</f>
      </c>
      <c r="H57" s="33">
        <f t="shared" si="0"/>
        <v>0</v>
      </c>
      <c r="I57" s="10">
        <f t="shared" si="1"/>
        <v>0</v>
      </c>
      <c r="J57" s="9">
        <f>ROUND(Bilanca!I64,2)</f>
        <v>0</v>
      </c>
      <c r="K57" s="9">
        <f>ROUND(Bilanca!J64,2)</f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0</v>
      </c>
    </row>
    <row r="58" spans="1:32" ht="12.75">
      <c r="A58" s="3" t="s">
        <v>129</v>
      </c>
      <c r="B58" s="8" t="e">
        <f>IF(#REF!&gt;0,"NE","DA")</f>
        <v>#REF!</v>
      </c>
      <c r="D58" s="3" t="s">
        <v>152</v>
      </c>
      <c r="E58" s="3">
        <v>1</v>
      </c>
      <c r="F58" s="3">
        <f>Bilanca!G65</f>
        <v>57</v>
      </c>
      <c r="G58" s="3">
        <f>IF(Bilanca!H65=0,"",Bilanca!H65)</f>
      </c>
      <c r="H58" s="33">
        <f t="shared" si="0"/>
        <v>0</v>
      </c>
      <c r="I58" s="10">
        <f t="shared" si="1"/>
        <v>0</v>
      </c>
      <c r="J58" s="9">
        <f>ROUND(Bilanca!I65,2)</f>
        <v>0</v>
      </c>
      <c r="K58" s="9">
        <f>ROUND(Bilanca!J65,2)</f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0</v>
      </c>
    </row>
    <row r="59" spans="1:32" ht="12.75">
      <c r="A59" s="3" t="s">
        <v>83</v>
      </c>
      <c r="B59" s="9" t="e">
        <f>ROUND(SUM(H2:H446)+SUM(#REF!),2)</f>
        <v>#REF!</v>
      </c>
      <c r="D59" s="3" t="s">
        <v>152</v>
      </c>
      <c r="E59" s="3">
        <v>1</v>
      </c>
      <c r="F59" s="3">
        <f>Bilanca!G66</f>
        <v>58</v>
      </c>
      <c r="G59" s="3">
        <f>IF(Bilanca!H66=0,"",Bilanca!H66)</f>
      </c>
      <c r="H59" s="33">
        <f t="shared" si="0"/>
        <v>0</v>
      </c>
      <c r="I59" s="10">
        <f t="shared" si="1"/>
        <v>0</v>
      </c>
      <c r="J59" s="9">
        <f>ROUND(Bilanca!I66,2)</f>
        <v>0</v>
      </c>
      <c r="K59" s="9">
        <f>ROUND(Bilanca!J66,2)</f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>
        <v>0</v>
      </c>
    </row>
    <row r="60" spans="1:32" ht="12.75">
      <c r="A60" s="3" t="s">
        <v>0</v>
      </c>
      <c r="B60" s="8" t="s">
        <v>146</v>
      </c>
      <c r="D60" s="3" t="s">
        <v>152</v>
      </c>
      <c r="E60" s="3">
        <v>1</v>
      </c>
      <c r="F60" s="3">
        <f>Bilanca!G67</f>
        <v>59</v>
      </c>
      <c r="G60" s="3">
        <f>IF(Bilanca!H67=0,"",Bilanca!H67)</f>
      </c>
      <c r="H60" s="33">
        <f t="shared" si="0"/>
        <v>0</v>
      </c>
      <c r="I60" s="10">
        <f t="shared" si="1"/>
        <v>0</v>
      </c>
      <c r="J60" s="9">
        <f>ROUND(Bilanca!I67,2)</f>
        <v>0</v>
      </c>
      <c r="K60" s="9">
        <f>ROUND(Bilanca!J67,2)</f>
        <v>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0</v>
      </c>
    </row>
    <row r="61" spans="1:32" ht="12.75">
      <c r="A61" s="3" t="s">
        <v>196</v>
      </c>
      <c r="B61" s="9">
        <v>0</v>
      </c>
      <c r="D61" s="3" t="s">
        <v>152</v>
      </c>
      <c r="E61" s="3">
        <v>1</v>
      </c>
      <c r="F61" s="3">
        <f>Bilanca!G68</f>
        <v>60</v>
      </c>
      <c r="G61" s="3">
        <f>IF(Bilanca!H68=0,"",Bilanca!H68)</f>
      </c>
      <c r="H61" s="33">
        <f t="shared" si="0"/>
        <v>0</v>
      </c>
      <c r="I61" s="10">
        <f t="shared" si="1"/>
        <v>0</v>
      </c>
      <c r="J61" s="9">
        <f>ROUND(Bilanca!I68,2)</f>
        <v>0</v>
      </c>
      <c r="K61" s="9">
        <f>ROUND(Bilanca!J68,2)</f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>
        <v>0</v>
      </c>
    </row>
    <row r="62" spans="1:32" ht="12.75">
      <c r="A62" s="3" t="s">
        <v>157</v>
      </c>
      <c r="B62" s="8" t="e">
        <f>#REF!</f>
        <v>#REF!</v>
      </c>
      <c r="D62" s="3" t="s">
        <v>152</v>
      </c>
      <c r="E62" s="3">
        <v>1</v>
      </c>
      <c r="F62" s="3">
        <f>Bilanca!G69</f>
        <v>61</v>
      </c>
      <c r="G62" s="3">
        <f>IF(Bilanca!H69=0,"",Bilanca!H69)</f>
      </c>
      <c r="H62" s="33">
        <f t="shared" si="0"/>
        <v>4252.6882</v>
      </c>
      <c r="I62" s="10">
        <f t="shared" si="1"/>
        <v>0.19000000000005457</v>
      </c>
      <c r="J62" s="9">
        <f>ROUND(Bilanca!I69,2)</f>
        <v>0</v>
      </c>
      <c r="K62" s="9">
        <f>ROUND(Bilanca!J69,2)</f>
        <v>3485.81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0</v>
      </c>
    </row>
    <row r="63" spans="1:32" ht="12.75">
      <c r="A63" s="3" t="s">
        <v>173</v>
      </c>
      <c r="B63" s="8">
        <f>IF(ISNUMBER(VALUE(#REF!)),TEXT(INT(VALUE(#REF!)),"00000000000"),"")</f>
      </c>
      <c r="D63" s="3" t="s">
        <v>152</v>
      </c>
      <c r="E63" s="3">
        <v>1</v>
      </c>
      <c r="F63" s="3">
        <f>Bilanca!G70</f>
        <v>62</v>
      </c>
      <c r="G63" s="3">
        <f>IF(Bilanca!H70=0,"",Bilanca!H70)</f>
      </c>
      <c r="H63" s="33">
        <f t="shared" si="0"/>
        <v>0</v>
      </c>
      <c r="I63" s="10">
        <f t="shared" si="1"/>
        <v>0</v>
      </c>
      <c r="J63" s="9">
        <f>ROUND(Bilanca!I70,2)</f>
        <v>0</v>
      </c>
      <c r="K63" s="9">
        <f>ROUND(Bilanca!J70,2)</f>
        <v>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>
        <v>0</v>
      </c>
    </row>
    <row r="64" spans="1:32" ht="12.75">
      <c r="A64" s="3" t="s">
        <v>78</v>
      </c>
      <c r="B64" s="8" t="e">
        <f>#REF!</f>
        <v>#REF!</v>
      </c>
      <c r="D64" s="3" t="s">
        <v>152</v>
      </c>
      <c r="E64" s="3">
        <v>1</v>
      </c>
      <c r="F64" s="3">
        <f>Bilanca!G71</f>
        <v>63</v>
      </c>
      <c r="G64" s="3">
        <f>IF(Bilanca!H71=0,"",Bilanca!H71)</f>
      </c>
      <c r="H64" s="33">
        <f t="shared" si="0"/>
        <v>540105.2180999999</v>
      </c>
      <c r="I64" s="10">
        <f t="shared" si="1"/>
        <v>0.4599999999627471</v>
      </c>
      <c r="J64" s="9">
        <f>ROUND(Bilanca!I71,2)</f>
        <v>289481.05</v>
      </c>
      <c r="K64" s="9">
        <f>ROUND(Bilanca!J71,2)</f>
        <v>283914.41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v>0</v>
      </c>
    </row>
    <row r="65" spans="1:32" ht="12.75">
      <c r="A65" s="3" t="s">
        <v>198</v>
      </c>
      <c r="B65" s="8" t="e">
        <f>TRIM(#REF!)</f>
        <v>#REF!</v>
      </c>
      <c r="D65" s="3" t="s">
        <v>152</v>
      </c>
      <c r="E65" s="3">
        <v>1</v>
      </c>
      <c r="F65" s="3">
        <f>Bilanca!G72</f>
        <v>64</v>
      </c>
      <c r="G65" s="3">
        <f>IF(Bilanca!H72=0,"",Bilanca!H72)</f>
      </c>
      <c r="H65" s="33">
        <f t="shared" si="0"/>
        <v>7016.1728</v>
      </c>
      <c r="I65" s="10">
        <f t="shared" si="1"/>
        <v>0.5599999999999454</v>
      </c>
      <c r="J65" s="9">
        <f>ROUND(Bilanca!I72,2)</f>
        <v>6430.55</v>
      </c>
      <c r="K65" s="9">
        <f>ROUND(Bilanca!J72,2)</f>
        <v>2266.11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>
        <v>0</v>
      </c>
    </row>
    <row r="66" spans="1:32" ht="12.75">
      <c r="A66" s="3" t="s">
        <v>199</v>
      </c>
      <c r="B66" s="8" t="e">
        <f>#REF!</f>
        <v>#REF!</v>
      </c>
      <c r="D66" s="3" t="s">
        <v>152</v>
      </c>
      <c r="E66" s="3">
        <v>1</v>
      </c>
      <c r="F66" s="3">
        <f>Bilanca!G73</f>
        <v>65</v>
      </c>
      <c r="G66" s="3">
        <f>IF(Bilanca!H73=0,"",Bilanca!H73)</f>
      </c>
      <c r="H66" s="33">
        <f aca="true" t="shared" si="2" ref="H66:H129">J66/100*F66+2*K66/100*F66</f>
        <v>1876991.753</v>
      </c>
      <c r="I66" s="10">
        <f aca="true" t="shared" si="3" ref="I66:I129">ABS(ROUND(J66,0)-J66)+ABS(ROUND(K66,0)-K66)</f>
        <v>0.2999999999301508</v>
      </c>
      <c r="J66" s="9">
        <f>ROUND(Bilanca!I73,2)</f>
        <v>855669.78</v>
      </c>
      <c r="K66" s="9">
        <f>ROUND(Bilanca!J73,2)</f>
        <v>1016004.92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>
        <v>0</v>
      </c>
    </row>
    <row r="67" spans="1:32" ht="12.75">
      <c r="A67" s="3" t="s">
        <v>200</v>
      </c>
      <c r="B67" s="8" t="e">
        <f>TRIM(#REF!)</f>
        <v>#REF!</v>
      </c>
      <c r="D67" s="3" t="s">
        <v>152</v>
      </c>
      <c r="E67" s="3">
        <v>1</v>
      </c>
      <c r="F67" s="3">
        <f>Bilanca!G74</f>
        <v>66</v>
      </c>
      <c r="G67" s="3">
        <f>IF(Bilanca!H74=0,"",Bilanca!H74)</f>
      </c>
      <c r="H67" s="33">
        <f t="shared" si="2"/>
        <v>0</v>
      </c>
      <c r="I67" s="10">
        <f t="shared" si="3"/>
        <v>0</v>
      </c>
      <c r="J67" s="9">
        <f>ROUND(Bilanca!I74,2)</f>
        <v>0</v>
      </c>
      <c r="K67" s="9">
        <f>ROUND(Bilanca!J74,2)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>
        <v>0</v>
      </c>
    </row>
    <row r="68" spans="1:32" ht="12.75">
      <c r="A68" s="3" t="s">
        <v>201</v>
      </c>
      <c r="B68" s="8" t="e">
        <f>#REF!</f>
        <v>#REF!</v>
      </c>
      <c r="D68" s="3" t="s">
        <v>152</v>
      </c>
      <c r="E68" s="3">
        <v>1</v>
      </c>
      <c r="F68" s="3">
        <f>Bilanca!G76</f>
        <v>67</v>
      </c>
      <c r="G68" s="3">
        <f>IF(Bilanca!H76=0,"",Bilanca!H76)</f>
      </c>
      <c r="H68" s="33">
        <f t="shared" si="2"/>
        <v>170530.6445</v>
      </c>
      <c r="I68" s="10">
        <f t="shared" si="3"/>
        <v>0.3099999999976717</v>
      </c>
      <c r="J68" s="9">
        <f>ROUND(Bilanca!I76,2)</f>
        <v>83693.27</v>
      </c>
      <c r="K68" s="9">
        <f>ROUND(Bilanca!J76,2)</f>
        <v>85415.04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>
        <v>0</v>
      </c>
    </row>
    <row r="69" spans="1:32" ht="12.75">
      <c r="A69" s="3" t="s">
        <v>202</v>
      </c>
      <c r="B69" s="8" t="e">
        <f>TRIM(#REF!)</f>
        <v>#REF!</v>
      </c>
      <c r="D69" s="3" t="s">
        <v>152</v>
      </c>
      <c r="E69" s="3">
        <v>1</v>
      </c>
      <c r="F69" s="3">
        <f>Bilanca!G77</f>
        <v>68</v>
      </c>
      <c r="G69" s="3">
        <f>IF(Bilanca!H77=0,"",Bilanca!H77)</f>
      </c>
      <c r="H69" s="33">
        <f t="shared" si="2"/>
        <v>67688.628</v>
      </c>
      <c r="I69" s="10">
        <f t="shared" si="3"/>
        <v>0.6000000000058208</v>
      </c>
      <c r="J69" s="9">
        <f>ROUND(Bilanca!I77,2)</f>
        <v>33180.7</v>
      </c>
      <c r="K69" s="9">
        <f>ROUND(Bilanca!J77,2)</f>
        <v>33180.7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0</v>
      </c>
    </row>
    <row r="70" spans="1:32" ht="12.75">
      <c r="A70" s="3" t="s">
        <v>203</v>
      </c>
      <c r="B70" s="8" t="e">
        <f>#REF!</f>
        <v>#REF!</v>
      </c>
      <c r="D70" s="3" t="s">
        <v>152</v>
      </c>
      <c r="E70" s="3">
        <v>1</v>
      </c>
      <c r="F70" s="3">
        <f>Bilanca!G78</f>
        <v>69</v>
      </c>
      <c r="G70" s="3">
        <f>IF(Bilanca!H78=0,"",Bilanca!H78)</f>
      </c>
      <c r="H70" s="33">
        <f t="shared" si="2"/>
        <v>0</v>
      </c>
      <c r="I70" s="10">
        <f t="shared" si="3"/>
        <v>0</v>
      </c>
      <c r="J70" s="9">
        <f>ROUND(Bilanca!I78,2)</f>
        <v>0</v>
      </c>
      <c r="K70" s="9">
        <f>ROUND(Bilanca!J78,2)</f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0</v>
      </c>
    </row>
    <row r="71" spans="1:32" ht="12.75">
      <c r="A71" s="3" t="s">
        <v>137</v>
      </c>
      <c r="B71" s="8" t="e">
        <f>IF(YEAR(#REF!)&gt;2022,"EUR","HRK")</f>
        <v>#REF!</v>
      </c>
      <c r="D71" s="3" t="s">
        <v>152</v>
      </c>
      <c r="E71" s="3">
        <v>1</v>
      </c>
      <c r="F71" s="3">
        <f>Bilanca!G79</f>
        <v>70</v>
      </c>
      <c r="G71" s="3">
        <f>IF(Bilanca!H79=0,"",Bilanca!H79)</f>
      </c>
      <c r="H71" s="33">
        <f t="shared" si="2"/>
        <v>0</v>
      </c>
      <c r="I71" s="10">
        <f t="shared" si="3"/>
        <v>0</v>
      </c>
      <c r="J71" s="9">
        <f>ROUND(Bilanca!I79,2)</f>
        <v>0</v>
      </c>
      <c r="K71" s="9">
        <f>ROUND(Bilanca!J79,2)</f>
        <v>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0</v>
      </c>
    </row>
    <row r="72" spans="1:32" ht="12.75">
      <c r="A72" s="3" t="s">
        <v>88</v>
      </c>
      <c r="B72" s="8" t="e">
        <f>#REF!</f>
        <v>#REF!</v>
      </c>
      <c r="D72" s="3" t="s">
        <v>152</v>
      </c>
      <c r="E72" s="3">
        <v>1</v>
      </c>
      <c r="F72" s="3">
        <f>Bilanca!G80</f>
        <v>71</v>
      </c>
      <c r="G72" s="3">
        <f>IF(Bilanca!H80=0,"",Bilanca!H80)</f>
      </c>
      <c r="H72" s="33">
        <f t="shared" si="2"/>
        <v>0</v>
      </c>
      <c r="I72" s="10">
        <f t="shared" si="3"/>
        <v>0</v>
      </c>
      <c r="J72" s="9">
        <f>ROUND(Bilanca!I80,2)</f>
        <v>0</v>
      </c>
      <c r="K72" s="9">
        <f>ROUND(Bilanca!J80,2)</f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0</v>
      </c>
    </row>
    <row r="73" spans="1:32" ht="12.75">
      <c r="A73" s="3" t="s">
        <v>89</v>
      </c>
      <c r="B73" s="8" t="e">
        <f>#REF!</f>
        <v>#REF!</v>
      </c>
      <c r="D73" s="3" t="s">
        <v>152</v>
      </c>
      <c r="E73" s="3">
        <v>1</v>
      </c>
      <c r="F73" s="3">
        <f>Bilanca!G81</f>
        <v>72</v>
      </c>
      <c r="G73" s="3">
        <f>IF(Bilanca!H81=0,"",Bilanca!H81)</f>
      </c>
      <c r="H73" s="33">
        <f t="shared" si="2"/>
        <v>0</v>
      </c>
      <c r="I73" s="10">
        <f t="shared" si="3"/>
        <v>0</v>
      </c>
      <c r="J73" s="9">
        <f>ROUND(Bilanca!I81,2)</f>
        <v>0</v>
      </c>
      <c r="K73" s="9">
        <f>ROUND(Bilanca!J81,2)</f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>
        <v>0</v>
      </c>
    </row>
    <row r="74" spans="4:32" ht="12.75">
      <c r="D74" s="3" t="s">
        <v>152</v>
      </c>
      <c r="E74" s="3">
        <v>1</v>
      </c>
      <c r="F74" s="3">
        <f>Bilanca!G82</f>
        <v>73</v>
      </c>
      <c r="G74" s="3">
        <f>IF(Bilanca!H82=0,"",Bilanca!H82)</f>
      </c>
      <c r="H74" s="33">
        <f t="shared" si="2"/>
        <v>0</v>
      </c>
      <c r="I74" s="10">
        <f t="shared" si="3"/>
        <v>0</v>
      </c>
      <c r="J74" s="9">
        <f>ROUND(Bilanca!I82,2)</f>
        <v>0</v>
      </c>
      <c r="K74" s="9">
        <f>ROUND(Bilanca!J82,2)</f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>
        <v>0</v>
      </c>
    </row>
    <row r="75" spans="4:32" ht="12.75">
      <c r="D75" s="3" t="s">
        <v>152</v>
      </c>
      <c r="E75" s="3">
        <v>1</v>
      </c>
      <c r="F75" s="3">
        <f>Bilanca!G83</f>
        <v>74</v>
      </c>
      <c r="G75" s="3">
        <f>IF(Bilanca!H83=0,"",Bilanca!H83)</f>
      </c>
      <c r="H75" s="33">
        <f t="shared" si="2"/>
        <v>0</v>
      </c>
      <c r="I75" s="10">
        <f t="shared" si="3"/>
        <v>0</v>
      </c>
      <c r="J75" s="9">
        <f>ROUND(Bilanca!I83,2)</f>
        <v>0</v>
      </c>
      <c r="K75" s="9">
        <f>ROUND(Bilanca!J83,2)</f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>
        <v>0</v>
      </c>
    </row>
    <row r="76" spans="4:32" ht="12.75">
      <c r="D76" s="3" t="s">
        <v>152</v>
      </c>
      <c r="E76" s="3">
        <v>1</v>
      </c>
      <c r="F76" s="3">
        <f>Bilanca!G84</f>
        <v>75</v>
      </c>
      <c r="G76" s="3">
        <f>IF(Bilanca!H84=0,"",Bilanca!H84)</f>
      </c>
      <c r="H76" s="33">
        <f t="shared" si="2"/>
        <v>0</v>
      </c>
      <c r="I76" s="10">
        <f t="shared" si="3"/>
        <v>0</v>
      </c>
      <c r="J76" s="9">
        <f>ROUND(Bilanca!I84,2)</f>
        <v>0</v>
      </c>
      <c r="K76" s="9">
        <f>ROUND(Bilanca!J84,2)</f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>
        <v>0</v>
      </c>
    </row>
    <row r="77" spans="4:32" ht="12.75">
      <c r="D77" s="3" t="s">
        <v>152</v>
      </c>
      <c r="E77" s="3">
        <v>1</v>
      </c>
      <c r="F77" s="3">
        <f>Bilanca!G85</f>
        <v>76</v>
      </c>
      <c r="G77" s="3">
        <f>IF(Bilanca!H85=0,"",Bilanca!H85)</f>
      </c>
      <c r="H77" s="33">
        <f t="shared" si="2"/>
        <v>0</v>
      </c>
      <c r="I77" s="10">
        <f t="shared" si="3"/>
        <v>0</v>
      </c>
      <c r="J77" s="9">
        <f>ROUND(Bilanca!I85,2)</f>
        <v>0</v>
      </c>
      <c r="K77" s="9">
        <f>ROUND(Bilanca!J85,2)</f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>
        <v>0</v>
      </c>
    </row>
    <row r="78" spans="4:32" ht="12.75">
      <c r="D78" s="3" t="s">
        <v>152</v>
      </c>
      <c r="E78" s="3">
        <v>1</v>
      </c>
      <c r="F78" s="3">
        <f>Bilanca!G86</f>
        <v>77</v>
      </c>
      <c r="G78" s="3">
        <f>IF(Bilanca!H86=0,"",Bilanca!H86)</f>
      </c>
      <c r="H78" s="33">
        <f t="shared" si="2"/>
        <v>0</v>
      </c>
      <c r="I78" s="10">
        <f t="shared" si="3"/>
        <v>0</v>
      </c>
      <c r="J78" s="9">
        <f>ROUND(Bilanca!I86,2)</f>
        <v>0</v>
      </c>
      <c r="K78" s="9">
        <f>ROUND(Bilanca!J86,2)</f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>
        <v>0</v>
      </c>
    </row>
    <row r="79" spans="4:32" ht="12.75">
      <c r="D79" s="3" t="s">
        <v>152</v>
      </c>
      <c r="E79" s="3">
        <v>1</v>
      </c>
      <c r="F79" s="3">
        <f>Bilanca!G87</f>
        <v>78</v>
      </c>
      <c r="G79" s="3">
        <f>IF(Bilanca!H87=0,"",Bilanca!H87)</f>
      </c>
      <c r="H79" s="33">
        <f t="shared" si="2"/>
        <v>0</v>
      </c>
      <c r="I79" s="10">
        <f t="shared" si="3"/>
        <v>0</v>
      </c>
      <c r="J79" s="9">
        <f>ROUND(Bilanca!I87,2)</f>
        <v>0</v>
      </c>
      <c r="K79" s="9">
        <f>ROUND(Bilanca!J87,2)</f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>
        <v>0</v>
      </c>
    </row>
    <row r="80" spans="4:32" ht="12.75">
      <c r="D80" s="3" t="s">
        <v>152</v>
      </c>
      <c r="E80" s="3">
        <v>1</v>
      </c>
      <c r="F80" s="3">
        <f>Bilanca!G88</f>
        <v>79</v>
      </c>
      <c r="G80" s="3">
        <f>IF(Bilanca!H88=0,"",Bilanca!H88)</f>
      </c>
      <c r="H80" s="33">
        <f t="shared" si="2"/>
        <v>0</v>
      </c>
      <c r="I80" s="10">
        <f t="shared" si="3"/>
        <v>0</v>
      </c>
      <c r="J80" s="9">
        <f>ROUND(Bilanca!I88,2)</f>
        <v>0</v>
      </c>
      <c r="K80" s="9">
        <f>ROUND(Bilanca!J88,2)</f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>
        <v>0</v>
      </c>
    </row>
    <row r="81" spans="4:32" ht="12.75">
      <c r="D81" s="3" t="s">
        <v>152</v>
      </c>
      <c r="E81" s="3">
        <v>1</v>
      </c>
      <c r="F81" s="3">
        <f>Bilanca!G89</f>
        <v>80</v>
      </c>
      <c r="G81" s="3">
        <f>IF(Bilanca!H89=0,"",Bilanca!H89)</f>
      </c>
      <c r="H81" s="33">
        <f t="shared" si="2"/>
        <v>0</v>
      </c>
      <c r="I81" s="10">
        <f t="shared" si="3"/>
        <v>0</v>
      </c>
      <c r="J81" s="9">
        <f>ROUND(Bilanca!I89,2)</f>
        <v>0</v>
      </c>
      <c r="K81" s="9">
        <f>ROUND(Bilanca!J89,2)</f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>
        <v>0</v>
      </c>
    </row>
    <row r="82" spans="4:32" ht="12.75">
      <c r="D82" s="3" t="s">
        <v>152</v>
      </c>
      <c r="E82" s="3">
        <v>1</v>
      </c>
      <c r="F82" s="3">
        <f>Bilanca!G90</f>
        <v>81</v>
      </c>
      <c r="G82" s="3">
        <f>IF(Bilanca!H90=0,"",Bilanca!H90)</f>
      </c>
      <c r="H82" s="33">
        <f t="shared" si="2"/>
        <v>0</v>
      </c>
      <c r="I82" s="10">
        <f t="shared" si="3"/>
        <v>0</v>
      </c>
      <c r="J82" s="9">
        <f>ROUND(Bilanca!I90,2)</f>
        <v>0</v>
      </c>
      <c r="K82" s="9">
        <f>ROUND(Bilanca!J90,2)</f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>
        <v>0</v>
      </c>
    </row>
    <row r="83" spans="4:32" ht="12.75">
      <c r="D83" s="3" t="s">
        <v>152</v>
      </c>
      <c r="E83" s="3">
        <v>1</v>
      </c>
      <c r="F83" s="3">
        <f>Bilanca!G91</f>
        <v>82</v>
      </c>
      <c r="G83" s="3">
        <f>IF(Bilanca!H91=0,"",Bilanca!H91)</f>
      </c>
      <c r="H83" s="33">
        <f t="shared" si="2"/>
        <v>0</v>
      </c>
      <c r="I83" s="10">
        <f t="shared" si="3"/>
        <v>0</v>
      </c>
      <c r="J83" s="9">
        <f>ROUND(Bilanca!I91,2)</f>
        <v>0</v>
      </c>
      <c r="K83" s="9">
        <f>ROUND(Bilanca!J91,2)</f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>
        <v>0</v>
      </c>
    </row>
    <row r="84" spans="4:32" ht="12.75">
      <c r="D84" s="3" t="s">
        <v>152</v>
      </c>
      <c r="E84" s="3">
        <v>1</v>
      </c>
      <c r="F84" s="3">
        <f>Bilanca!G92</f>
        <v>83</v>
      </c>
      <c r="G84" s="3">
        <f>IF(Bilanca!H92=0,"",Bilanca!H92)</f>
      </c>
      <c r="H84" s="33">
        <f t="shared" si="2"/>
        <v>124916.8343</v>
      </c>
      <c r="I84" s="10">
        <f t="shared" si="3"/>
        <v>0.5</v>
      </c>
      <c r="J84" s="9">
        <f>ROUND(Bilanca!I92,2)</f>
        <v>49477.07</v>
      </c>
      <c r="K84" s="9">
        <f>ROUND(Bilanca!J92,2)</f>
        <v>50512.57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>
        <v>0</v>
      </c>
    </row>
    <row r="85" spans="4:32" ht="12.75">
      <c r="D85" s="3" t="s">
        <v>152</v>
      </c>
      <c r="E85" s="3">
        <v>1</v>
      </c>
      <c r="F85" s="3">
        <f>Bilanca!G93</f>
        <v>84</v>
      </c>
      <c r="G85" s="3">
        <f>IF(Bilanca!H93=0,"",Bilanca!H93)</f>
      </c>
      <c r="H85" s="33">
        <f t="shared" si="2"/>
        <v>126421.85639999999</v>
      </c>
      <c r="I85" s="10">
        <f t="shared" si="3"/>
        <v>0.5</v>
      </c>
      <c r="J85" s="9">
        <f>ROUND(Bilanca!I93,2)</f>
        <v>49477.07</v>
      </c>
      <c r="K85" s="9">
        <f>ROUND(Bilanca!J93,2)</f>
        <v>50512.57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>
        <v>0</v>
      </c>
    </row>
    <row r="86" spans="4:32" ht="12.75">
      <c r="D86" s="3" t="s">
        <v>152</v>
      </c>
      <c r="E86" s="3">
        <v>1</v>
      </c>
      <c r="F86" s="3">
        <f>Bilanca!G94</f>
        <v>85</v>
      </c>
      <c r="G86" s="3">
        <f>IF(Bilanca!H94=0,"",Bilanca!H94)</f>
      </c>
      <c r="H86" s="33">
        <f t="shared" si="2"/>
        <v>0</v>
      </c>
      <c r="I86" s="10">
        <f t="shared" si="3"/>
        <v>0</v>
      </c>
      <c r="J86" s="9">
        <f>ROUND(Bilanca!I94,2)</f>
        <v>0</v>
      </c>
      <c r="K86" s="9">
        <f>ROUND(Bilanca!J94,2)</f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>
        <v>0</v>
      </c>
    </row>
    <row r="87" spans="4:32" ht="12.75">
      <c r="D87" s="3" t="s">
        <v>152</v>
      </c>
      <c r="E87" s="3">
        <v>1</v>
      </c>
      <c r="F87" s="3">
        <f>Bilanca!G95</f>
        <v>86</v>
      </c>
      <c r="G87" s="3">
        <f>IF(Bilanca!H95=0,"",Bilanca!H95)</f>
      </c>
      <c r="H87" s="33">
        <f t="shared" si="2"/>
        <v>3851.9744000000005</v>
      </c>
      <c r="I87" s="10">
        <f t="shared" si="3"/>
        <v>0.7300000000000182</v>
      </c>
      <c r="J87" s="9">
        <f>ROUND(Bilanca!I95,2)</f>
        <v>1035.5</v>
      </c>
      <c r="K87" s="9">
        <f>ROUND(Bilanca!J95,2)</f>
        <v>1721.77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>
        <v>0</v>
      </c>
    </row>
    <row r="88" spans="4:32" ht="12.75">
      <c r="D88" s="3" t="s">
        <v>152</v>
      </c>
      <c r="E88" s="3">
        <v>1</v>
      </c>
      <c r="F88" s="3">
        <f>Bilanca!G96</f>
        <v>87</v>
      </c>
      <c r="G88" s="3">
        <f>IF(Bilanca!H96=0,"",Bilanca!H96)</f>
      </c>
      <c r="H88" s="33">
        <f t="shared" si="2"/>
        <v>3896.7648</v>
      </c>
      <c r="I88" s="10">
        <f t="shared" si="3"/>
        <v>0.7300000000000182</v>
      </c>
      <c r="J88" s="9">
        <f>ROUND(Bilanca!I96,2)</f>
        <v>1035.5</v>
      </c>
      <c r="K88" s="9">
        <f>ROUND(Bilanca!J96,2)</f>
        <v>1721.77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>
        <v>0</v>
      </c>
    </row>
    <row r="89" spans="4:32" ht="12.75">
      <c r="D89" s="3" t="s">
        <v>152</v>
      </c>
      <c r="E89" s="3">
        <v>1</v>
      </c>
      <c r="F89" s="3">
        <f>Bilanca!G97</f>
        <v>88</v>
      </c>
      <c r="G89" s="3">
        <f>IF(Bilanca!H97=0,"",Bilanca!H97)</f>
      </c>
      <c r="H89" s="33">
        <f t="shared" si="2"/>
        <v>0</v>
      </c>
      <c r="I89" s="10">
        <f t="shared" si="3"/>
        <v>0</v>
      </c>
      <c r="J89" s="9">
        <f>ROUND(Bilanca!I97,2)</f>
        <v>0</v>
      </c>
      <c r="K89" s="9">
        <f>ROUND(Bilanca!J97,2)</f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>
        <v>0</v>
      </c>
    </row>
    <row r="90" spans="4:32" ht="12.75">
      <c r="D90" s="3" t="s">
        <v>152</v>
      </c>
      <c r="E90" s="3">
        <v>1</v>
      </c>
      <c r="F90" s="3">
        <f>Bilanca!G98</f>
        <v>89</v>
      </c>
      <c r="G90" s="3">
        <f>IF(Bilanca!H98=0,"",Bilanca!H98)</f>
      </c>
      <c r="H90" s="33">
        <f t="shared" si="2"/>
        <v>0</v>
      </c>
      <c r="I90" s="10">
        <f t="shared" si="3"/>
        <v>0</v>
      </c>
      <c r="J90" s="9">
        <f>ROUND(Bilanca!I98,2)</f>
        <v>0</v>
      </c>
      <c r="K90" s="9">
        <f>ROUND(Bilanca!J98,2)</f>
        <v>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>
        <v>0</v>
      </c>
    </row>
    <row r="91" spans="4:32" ht="12.75">
      <c r="D91" s="3" t="s">
        <v>152</v>
      </c>
      <c r="E91" s="3">
        <v>1</v>
      </c>
      <c r="F91" s="3">
        <f>Bilanca!G99</f>
        <v>90</v>
      </c>
      <c r="G91" s="3">
        <f>IF(Bilanca!H99=0,"",Bilanca!H99)</f>
      </c>
      <c r="H91" s="33">
        <f t="shared" si="2"/>
        <v>0</v>
      </c>
      <c r="I91" s="10">
        <f t="shared" si="3"/>
        <v>0</v>
      </c>
      <c r="J91" s="9">
        <f>ROUND(Bilanca!I99,2)</f>
        <v>0</v>
      </c>
      <c r="K91" s="9">
        <f>ROUND(Bilanca!J99,2)</f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0</v>
      </c>
    </row>
    <row r="92" spans="4:32" ht="12.75">
      <c r="D92" s="3" t="s">
        <v>152</v>
      </c>
      <c r="E92" s="3">
        <v>1</v>
      </c>
      <c r="F92" s="3">
        <f>Bilanca!G100</f>
        <v>91</v>
      </c>
      <c r="G92" s="3">
        <f>IF(Bilanca!H100=0,"",Bilanca!H100)</f>
      </c>
      <c r="H92" s="33">
        <f t="shared" si="2"/>
        <v>0</v>
      </c>
      <c r="I92" s="10">
        <f t="shared" si="3"/>
        <v>0</v>
      </c>
      <c r="J92" s="9">
        <f>ROUND(Bilanca!I100,2)</f>
        <v>0</v>
      </c>
      <c r="K92" s="9">
        <f>ROUND(Bilanca!J100,2)</f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>
        <v>0</v>
      </c>
    </row>
    <row r="93" spans="4:32" ht="12.75">
      <c r="D93" s="3" t="s">
        <v>152</v>
      </c>
      <c r="E93" s="3">
        <v>1</v>
      </c>
      <c r="F93" s="3">
        <f>Bilanca!G101</f>
        <v>92</v>
      </c>
      <c r="G93" s="3">
        <f>IF(Bilanca!H101=0,"",Bilanca!H101)</f>
      </c>
      <c r="H93" s="33">
        <f t="shared" si="2"/>
        <v>0</v>
      </c>
      <c r="I93" s="10">
        <f t="shared" si="3"/>
        <v>0</v>
      </c>
      <c r="J93" s="9">
        <f>ROUND(Bilanca!I101,2)</f>
        <v>0</v>
      </c>
      <c r="K93" s="9">
        <f>ROUND(Bilanca!J101,2)</f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>
        <v>0</v>
      </c>
    </row>
    <row r="94" spans="4:32" ht="12.75">
      <c r="D94" s="3" t="s">
        <v>152</v>
      </c>
      <c r="E94" s="3">
        <v>1</v>
      </c>
      <c r="F94" s="3">
        <f>Bilanca!G102</f>
        <v>93</v>
      </c>
      <c r="G94" s="3">
        <f>IF(Bilanca!H102=0,"",Bilanca!H102)</f>
      </c>
      <c r="H94" s="33">
        <f t="shared" si="2"/>
        <v>0</v>
      </c>
      <c r="I94" s="10">
        <f t="shared" si="3"/>
        <v>0</v>
      </c>
      <c r="J94" s="9">
        <f>ROUND(Bilanca!I102,2)</f>
        <v>0</v>
      </c>
      <c r="K94" s="9">
        <f>ROUND(Bilanca!J102,2)</f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>
        <v>0</v>
      </c>
    </row>
    <row r="95" spans="4:32" ht="12.75">
      <c r="D95" s="3" t="s">
        <v>152</v>
      </c>
      <c r="E95" s="3">
        <v>1</v>
      </c>
      <c r="F95" s="3">
        <f>Bilanca!G103</f>
        <v>94</v>
      </c>
      <c r="G95" s="3">
        <f>IF(Bilanca!H103=0,"",Bilanca!H103)</f>
      </c>
      <c r="H95" s="33">
        <f t="shared" si="2"/>
        <v>0</v>
      </c>
      <c r="I95" s="10">
        <f t="shared" si="3"/>
        <v>0</v>
      </c>
      <c r="J95" s="9">
        <f>ROUND(Bilanca!I103,2)</f>
        <v>0</v>
      </c>
      <c r="K95" s="9">
        <f>ROUND(Bilanca!J103,2)</f>
        <v>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>
        <v>0</v>
      </c>
    </row>
    <row r="96" spans="4:32" ht="12.75">
      <c r="D96" s="3" t="s">
        <v>152</v>
      </c>
      <c r="E96" s="3">
        <v>1</v>
      </c>
      <c r="F96" s="3">
        <f>Bilanca!G104</f>
        <v>95</v>
      </c>
      <c r="G96" s="3">
        <f>IF(Bilanca!H104=0,"",Bilanca!H104)</f>
      </c>
      <c r="H96" s="33">
        <f t="shared" si="2"/>
        <v>0</v>
      </c>
      <c r="I96" s="10">
        <f t="shared" si="3"/>
        <v>0</v>
      </c>
      <c r="J96" s="9">
        <f>ROUND(Bilanca!I104,2)</f>
        <v>0</v>
      </c>
      <c r="K96" s="9">
        <f>ROUND(Bilanca!J104,2)</f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>
        <v>0</v>
      </c>
    </row>
    <row r="97" spans="4:32" ht="12.75">
      <c r="D97" s="3" t="s">
        <v>152</v>
      </c>
      <c r="E97" s="3">
        <v>1</v>
      </c>
      <c r="F97" s="3">
        <f>Bilanca!G105</f>
        <v>96</v>
      </c>
      <c r="G97" s="3">
        <f>IF(Bilanca!H105=0,"",Bilanca!H105)</f>
      </c>
      <c r="H97" s="33">
        <f t="shared" si="2"/>
        <v>0</v>
      </c>
      <c r="I97" s="10">
        <f t="shared" si="3"/>
        <v>0</v>
      </c>
      <c r="J97" s="9">
        <f>ROUND(Bilanca!I105,2)</f>
        <v>0</v>
      </c>
      <c r="K97" s="9">
        <f>ROUND(Bilanca!J105,2)</f>
        <v>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>
        <v>0</v>
      </c>
    </row>
    <row r="98" spans="4:32" ht="12.75">
      <c r="D98" s="3" t="s">
        <v>152</v>
      </c>
      <c r="E98" s="3">
        <v>1</v>
      </c>
      <c r="F98" s="3">
        <f>Bilanca!G106</f>
        <v>97</v>
      </c>
      <c r="G98" s="3">
        <f>IF(Bilanca!H106=0,"",Bilanca!H106)</f>
      </c>
      <c r="H98" s="33">
        <f t="shared" si="2"/>
        <v>709156.0293</v>
      </c>
      <c r="I98" s="10">
        <f t="shared" si="3"/>
        <v>0.4300000000221189</v>
      </c>
      <c r="J98" s="9">
        <f>ROUND(Bilanca!I106,2)</f>
        <v>338388.61</v>
      </c>
      <c r="K98" s="9">
        <f>ROUND(Bilanca!J106,2)</f>
        <v>196350.04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>
        <v>0</v>
      </c>
    </row>
    <row r="99" spans="4:32" ht="12.75">
      <c r="D99" s="3" t="s">
        <v>152</v>
      </c>
      <c r="E99" s="3">
        <v>1</v>
      </c>
      <c r="F99" s="3">
        <f>Bilanca!G107</f>
        <v>98</v>
      </c>
      <c r="G99" s="3">
        <f>IF(Bilanca!H107=0,"",Bilanca!H107)</f>
      </c>
      <c r="H99" s="33">
        <f t="shared" si="2"/>
        <v>0</v>
      </c>
      <c r="I99" s="10">
        <f t="shared" si="3"/>
        <v>0</v>
      </c>
      <c r="J99" s="9">
        <f>ROUND(Bilanca!I107,2)</f>
        <v>0</v>
      </c>
      <c r="K99" s="9">
        <f>ROUND(Bilanca!J107,2)</f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>
        <v>0</v>
      </c>
    </row>
    <row r="100" spans="4:32" ht="12.75">
      <c r="D100" s="3" t="s">
        <v>152</v>
      </c>
      <c r="E100" s="3">
        <v>1</v>
      </c>
      <c r="F100" s="3">
        <f>Bilanca!G108</f>
        <v>99</v>
      </c>
      <c r="G100" s="3">
        <f>IF(Bilanca!H108=0,"",Bilanca!H108)</f>
      </c>
      <c r="H100" s="33">
        <f t="shared" si="2"/>
        <v>0</v>
      </c>
      <c r="I100" s="10">
        <f t="shared" si="3"/>
        <v>0</v>
      </c>
      <c r="J100" s="9">
        <f>ROUND(Bilanca!I108,2)</f>
        <v>0</v>
      </c>
      <c r="K100" s="9">
        <f>ROUND(Bilanca!J108,2)</f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>
        <v>0</v>
      </c>
    </row>
    <row r="101" spans="4:32" ht="12.75">
      <c r="D101" s="3" t="s">
        <v>152</v>
      </c>
      <c r="E101" s="3">
        <v>1</v>
      </c>
      <c r="F101" s="3">
        <f>Bilanca!G109</f>
        <v>100</v>
      </c>
      <c r="G101" s="3">
        <f>IF(Bilanca!H109=0,"",Bilanca!H109)</f>
      </c>
      <c r="H101" s="33">
        <f t="shared" si="2"/>
        <v>0</v>
      </c>
      <c r="I101" s="10">
        <f t="shared" si="3"/>
        <v>0</v>
      </c>
      <c r="J101" s="9">
        <f>ROUND(Bilanca!I109,2)</f>
        <v>0</v>
      </c>
      <c r="K101" s="9">
        <f>ROUND(Bilanca!J109,2)</f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>
        <v>0</v>
      </c>
    </row>
    <row r="102" spans="4:32" ht="12.75">
      <c r="D102" s="3" t="s">
        <v>152</v>
      </c>
      <c r="E102" s="3">
        <v>1</v>
      </c>
      <c r="F102" s="3">
        <f>Bilanca!G110</f>
        <v>101</v>
      </c>
      <c r="G102" s="3">
        <f>IF(Bilanca!H110=0,"",Bilanca!H110)</f>
      </c>
      <c r="H102" s="33">
        <f t="shared" si="2"/>
        <v>0</v>
      </c>
      <c r="I102" s="10">
        <f t="shared" si="3"/>
        <v>0</v>
      </c>
      <c r="J102" s="9">
        <f>ROUND(Bilanca!I110,2)</f>
        <v>0</v>
      </c>
      <c r="K102" s="9">
        <f>ROUND(Bilanca!J110,2)</f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>
        <v>0</v>
      </c>
    </row>
    <row r="103" spans="4:32" ht="12.75">
      <c r="D103" s="3" t="s">
        <v>152</v>
      </c>
      <c r="E103" s="3">
        <v>1</v>
      </c>
      <c r="F103" s="3">
        <f>Bilanca!G111</f>
        <v>102</v>
      </c>
      <c r="G103" s="3">
        <f>IF(Bilanca!H111=0,"",Bilanca!H111)</f>
      </c>
      <c r="H103" s="33">
        <f t="shared" si="2"/>
        <v>0</v>
      </c>
      <c r="I103" s="10">
        <f t="shared" si="3"/>
        <v>0</v>
      </c>
      <c r="J103" s="9">
        <f>ROUND(Bilanca!I111,2)</f>
        <v>0</v>
      </c>
      <c r="K103" s="9">
        <f>ROUND(Bilanca!J111,2)</f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>
        <v>0</v>
      </c>
    </row>
    <row r="104" spans="4:32" ht="12.75">
      <c r="D104" s="3" t="s">
        <v>152</v>
      </c>
      <c r="E104" s="3">
        <v>1</v>
      </c>
      <c r="F104" s="3">
        <f>Bilanca!G112</f>
        <v>103</v>
      </c>
      <c r="G104" s="3">
        <f>IF(Bilanca!H112=0,"",Bilanca!H112)</f>
      </c>
      <c r="H104" s="33">
        <f t="shared" si="2"/>
        <v>753021.3507000001</v>
      </c>
      <c r="I104" s="10">
        <f t="shared" si="3"/>
        <v>0.4300000000221189</v>
      </c>
      <c r="J104" s="9">
        <f>ROUND(Bilanca!I112,2)</f>
        <v>338388.61</v>
      </c>
      <c r="K104" s="9">
        <f>ROUND(Bilanca!J112,2)</f>
        <v>196350.04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>
        <v>0</v>
      </c>
    </row>
    <row r="105" spans="4:32" ht="12.75">
      <c r="D105" s="3" t="s">
        <v>152</v>
      </c>
      <c r="E105" s="3">
        <v>1</v>
      </c>
      <c r="F105" s="3">
        <f>Bilanca!G113</f>
        <v>104</v>
      </c>
      <c r="G105" s="3">
        <f>IF(Bilanca!H113=0,"",Bilanca!H113)</f>
      </c>
      <c r="H105" s="33">
        <f t="shared" si="2"/>
        <v>0</v>
      </c>
      <c r="I105" s="10">
        <f t="shared" si="3"/>
        <v>0</v>
      </c>
      <c r="J105" s="9">
        <f>ROUND(Bilanca!I113,2)</f>
        <v>0</v>
      </c>
      <c r="K105" s="9">
        <f>ROUND(Bilanca!J113,2)</f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>
        <v>0</v>
      </c>
    </row>
    <row r="106" spans="4:32" ht="12.75">
      <c r="D106" s="3" t="s">
        <v>152</v>
      </c>
      <c r="E106" s="3">
        <v>1</v>
      </c>
      <c r="F106" s="3">
        <f>Bilanca!G114</f>
        <v>105</v>
      </c>
      <c r="G106" s="3">
        <f>IF(Bilanca!H114=0,"",Bilanca!H114)</f>
      </c>
      <c r="H106" s="33">
        <f t="shared" si="2"/>
        <v>0</v>
      </c>
      <c r="I106" s="10">
        <f t="shared" si="3"/>
        <v>0</v>
      </c>
      <c r="J106" s="9">
        <f>ROUND(Bilanca!I114,2)</f>
        <v>0</v>
      </c>
      <c r="K106" s="9">
        <f>ROUND(Bilanca!J114,2)</f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>
        <v>0</v>
      </c>
    </row>
    <row r="107" spans="4:32" ht="12.75">
      <c r="D107" s="3" t="s">
        <v>152</v>
      </c>
      <c r="E107" s="3">
        <v>1</v>
      </c>
      <c r="F107" s="3">
        <f>Bilanca!G115</f>
        <v>106</v>
      </c>
      <c r="G107" s="3">
        <f>IF(Bilanca!H115=0,"",Bilanca!H115)</f>
      </c>
      <c r="H107" s="33">
        <f t="shared" si="2"/>
        <v>0</v>
      </c>
      <c r="I107" s="10">
        <f t="shared" si="3"/>
        <v>0</v>
      </c>
      <c r="J107" s="9">
        <f>ROUND(Bilanca!I115,2)</f>
        <v>0</v>
      </c>
      <c r="K107" s="9">
        <f>ROUND(Bilanca!J115,2)</f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>
        <v>0</v>
      </c>
    </row>
    <row r="108" spans="4:32" ht="12.75">
      <c r="D108" s="3" t="s">
        <v>152</v>
      </c>
      <c r="E108" s="3">
        <v>1</v>
      </c>
      <c r="F108" s="3">
        <f>Bilanca!G116</f>
        <v>107</v>
      </c>
      <c r="G108" s="3">
        <f>IF(Bilanca!H116=0,"",Bilanca!H116)</f>
      </c>
      <c r="H108" s="33">
        <f t="shared" si="2"/>
        <v>0</v>
      </c>
      <c r="I108" s="10">
        <f t="shared" si="3"/>
        <v>0</v>
      </c>
      <c r="J108" s="9">
        <f>ROUND(Bilanca!I116,2)</f>
        <v>0</v>
      </c>
      <c r="K108" s="9">
        <f>ROUND(Bilanca!J116,2)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>
        <v>0</v>
      </c>
    </row>
    <row r="109" spans="4:32" ht="12.75">
      <c r="D109" s="3" t="s">
        <v>152</v>
      </c>
      <c r="E109" s="3">
        <v>1</v>
      </c>
      <c r="F109" s="3">
        <f>Bilanca!G117</f>
        <v>108</v>
      </c>
      <c r="G109" s="3">
        <f>IF(Bilanca!H117=0,"",Bilanca!H117)</f>
      </c>
      <c r="H109" s="33">
        <f t="shared" si="2"/>
        <v>0</v>
      </c>
      <c r="I109" s="10">
        <f t="shared" si="3"/>
        <v>0</v>
      </c>
      <c r="J109" s="9">
        <f>ROUND(Bilanca!I117,2)</f>
        <v>0</v>
      </c>
      <c r="K109" s="9">
        <f>ROUND(Bilanca!J117,2)</f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>
        <v>0</v>
      </c>
    </row>
    <row r="110" spans="4:32" ht="12.75">
      <c r="D110" s="3" t="s">
        <v>152</v>
      </c>
      <c r="E110" s="3">
        <v>1</v>
      </c>
      <c r="F110" s="3">
        <f>Bilanca!G118</f>
        <v>109</v>
      </c>
      <c r="G110" s="3">
        <f>IF(Bilanca!H118=0,"",Bilanca!H118)</f>
      </c>
      <c r="H110" s="33">
        <f t="shared" si="2"/>
        <v>813729.8425999999</v>
      </c>
      <c r="I110" s="10">
        <f t="shared" si="3"/>
        <v>0.7799999999988358</v>
      </c>
      <c r="J110" s="9">
        <f>ROUND(Bilanca!I118,2)</f>
        <v>234864.42</v>
      </c>
      <c r="K110" s="9">
        <f>ROUND(Bilanca!J118,2)</f>
        <v>255838.36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>
        <v>0</v>
      </c>
    </row>
    <row r="111" spans="4:32" ht="12.75">
      <c r="D111" s="3" t="s">
        <v>152</v>
      </c>
      <c r="E111" s="3">
        <v>1</v>
      </c>
      <c r="F111" s="3">
        <f>Bilanca!G119</f>
        <v>110</v>
      </c>
      <c r="G111" s="3">
        <f>IF(Bilanca!H119=0,"",Bilanca!H119)</f>
      </c>
      <c r="H111" s="33">
        <f t="shared" si="2"/>
        <v>0</v>
      </c>
      <c r="I111" s="10">
        <f t="shared" si="3"/>
        <v>0</v>
      </c>
      <c r="J111" s="9">
        <f>ROUND(Bilanca!I119,2)</f>
        <v>0</v>
      </c>
      <c r="K111" s="9">
        <f>ROUND(Bilanca!J119,2)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>
        <v>0</v>
      </c>
    </row>
    <row r="112" spans="4:32" ht="12.75">
      <c r="D112" s="3" t="s">
        <v>152</v>
      </c>
      <c r="E112" s="3">
        <v>1</v>
      </c>
      <c r="F112" s="3">
        <f>Bilanca!G120</f>
        <v>111</v>
      </c>
      <c r="G112" s="3">
        <f>IF(Bilanca!H120=0,"",Bilanca!H120)</f>
      </c>
      <c r="H112" s="33">
        <f t="shared" si="2"/>
        <v>0</v>
      </c>
      <c r="I112" s="10">
        <f t="shared" si="3"/>
        <v>0</v>
      </c>
      <c r="J112" s="9">
        <f>ROUND(Bilanca!I120,2)</f>
        <v>0</v>
      </c>
      <c r="K112" s="9">
        <f>ROUND(Bilanca!J120,2)</f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>
        <v>0</v>
      </c>
    </row>
    <row r="113" spans="4:32" ht="12.75">
      <c r="D113" s="3" t="s">
        <v>152</v>
      </c>
      <c r="E113" s="3">
        <v>1</v>
      </c>
      <c r="F113" s="3">
        <f>Bilanca!G121</f>
        <v>112</v>
      </c>
      <c r="G113" s="3">
        <f>IF(Bilanca!H121=0,"",Bilanca!H121)</f>
      </c>
      <c r="H113" s="33">
        <f t="shared" si="2"/>
        <v>0</v>
      </c>
      <c r="I113" s="10">
        <f t="shared" si="3"/>
        <v>0</v>
      </c>
      <c r="J113" s="9">
        <f>ROUND(Bilanca!I121,2)</f>
        <v>0</v>
      </c>
      <c r="K113" s="9">
        <f>ROUND(Bilanca!J121,2)</f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>
        <v>0</v>
      </c>
    </row>
    <row r="114" spans="4:32" ht="12.75">
      <c r="D114" s="3" t="s">
        <v>152</v>
      </c>
      <c r="E114" s="3">
        <v>1</v>
      </c>
      <c r="F114" s="3">
        <f>Bilanca!G122</f>
        <v>113</v>
      </c>
      <c r="G114" s="3">
        <f>IF(Bilanca!H122=0,"",Bilanca!H122)</f>
      </c>
      <c r="H114" s="33">
        <f t="shared" si="2"/>
        <v>0</v>
      </c>
      <c r="I114" s="10">
        <f t="shared" si="3"/>
        <v>0</v>
      </c>
      <c r="J114" s="9">
        <f>ROUND(Bilanca!I122,2)</f>
        <v>0</v>
      </c>
      <c r="K114" s="9">
        <f>ROUND(Bilanca!J122,2)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>
        <v>0</v>
      </c>
    </row>
    <row r="115" spans="4:32" ht="12.75">
      <c r="D115" s="3" t="s">
        <v>152</v>
      </c>
      <c r="E115" s="3">
        <v>1</v>
      </c>
      <c r="F115" s="3">
        <f>Bilanca!G123</f>
        <v>114</v>
      </c>
      <c r="G115" s="3">
        <f>IF(Bilanca!H123=0,"",Bilanca!H123)</f>
      </c>
      <c r="H115" s="33">
        <f t="shared" si="2"/>
        <v>699396.0647999999</v>
      </c>
      <c r="I115" s="10">
        <f t="shared" si="3"/>
        <v>0.5299999999988358</v>
      </c>
      <c r="J115" s="9">
        <f>ROUND(Bilanca!I123,2)</f>
        <v>209799.46</v>
      </c>
      <c r="K115" s="9">
        <f>ROUND(Bilanca!J123,2)</f>
        <v>201852.93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>
        <v>0</v>
      </c>
    </row>
    <row r="116" spans="4:32" ht="12.75">
      <c r="D116" s="3" t="s">
        <v>152</v>
      </c>
      <c r="E116" s="3">
        <v>1</v>
      </c>
      <c r="F116" s="3">
        <f>Bilanca!G124</f>
        <v>115</v>
      </c>
      <c r="G116" s="3">
        <f>IF(Bilanca!H124=0,"",Bilanca!H124)</f>
      </c>
      <c r="H116" s="33">
        <f t="shared" si="2"/>
        <v>0</v>
      </c>
      <c r="I116" s="10">
        <f t="shared" si="3"/>
        <v>0</v>
      </c>
      <c r="J116" s="9">
        <f>ROUND(Bilanca!I124,2)</f>
        <v>0</v>
      </c>
      <c r="K116" s="9">
        <f>ROUND(Bilanca!J124,2)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>
        <v>0</v>
      </c>
    </row>
    <row r="117" spans="4:32" ht="12.75">
      <c r="D117" s="3" t="s">
        <v>152</v>
      </c>
      <c r="E117" s="3">
        <v>1</v>
      </c>
      <c r="F117" s="3">
        <f>Bilanca!G125</f>
        <v>116</v>
      </c>
      <c r="G117" s="3">
        <f>IF(Bilanca!H125=0,"",Bilanca!H125)</f>
      </c>
      <c r="H117" s="33">
        <f t="shared" si="2"/>
        <v>0</v>
      </c>
      <c r="I117" s="10">
        <f t="shared" si="3"/>
        <v>0</v>
      </c>
      <c r="J117" s="9">
        <f>ROUND(Bilanca!I125,2)</f>
        <v>0</v>
      </c>
      <c r="K117" s="9">
        <f>ROUND(Bilanca!J125,2)</f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>
        <v>0</v>
      </c>
    </row>
    <row r="118" spans="4:32" ht="12.75">
      <c r="D118" s="3" t="s">
        <v>152</v>
      </c>
      <c r="E118" s="3">
        <v>1</v>
      </c>
      <c r="F118" s="3">
        <f>Bilanca!G126</f>
        <v>117</v>
      </c>
      <c r="G118" s="3">
        <f>IF(Bilanca!H126=0,"",Bilanca!H126)</f>
      </c>
      <c r="H118" s="33">
        <f t="shared" si="2"/>
        <v>81884.96549999998</v>
      </c>
      <c r="I118" s="10">
        <f t="shared" si="3"/>
        <v>0.11999999999670763</v>
      </c>
      <c r="J118" s="9">
        <f>ROUND(Bilanca!I126,2)</f>
        <v>2222.97</v>
      </c>
      <c r="K118" s="9">
        <f>ROUND(Bilanca!J126,2)</f>
        <v>33882.09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>
        <v>0</v>
      </c>
    </row>
    <row r="119" spans="4:32" ht="12.75">
      <c r="D119" s="3" t="s">
        <v>152</v>
      </c>
      <c r="E119" s="3">
        <v>1</v>
      </c>
      <c r="F119" s="3">
        <f>Bilanca!G127</f>
        <v>118</v>
      </c>
      <c r="G119" s="3">
        <f>IF(Bilanca!H127=0,"",Bilanca!H127)</f>
      </c>
      <c r="H119" s="33">
        <f t="shared" si="2"/>
        <v>0</v>
      </c>
      <c r="I119" s="10">
        <f t="shared" si="3"/>
        <v>0</v>
      </c>
      <c r="J119" s="9">
        <f>ROUND(Bilanca!I127,2)</f>
        <v>0</v>
      </c>
      <c r="K119" s="9">
        <f>ROUND(Bilanca!J127,2)</f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>
        <v>0</v>
      </c>
    </row>
    <row r="120" spans="4:32" ht="12.75">
      <c r="D120" s="3" t="s">
        <v>152</v>
      </c>
      <c r="E120" s="3">
        <v>1</v>
      </c>
      <c r="F120" s="3">
        <f>Bilanca!G128</f>
        <v>119</v>
      </c>
      <c r="G120" s="3">
        <f>IF(Bilanca!H128=0,"",Bilanca!H128)</f>
      </c>
      <c r="H120" s="33">
        <f t="shared" si="2"/>
        <v>35171.90180000001</v>
      </c>
      <c r="I120" s="10">
        <f t="shared" si="3"/>
        <v>0.5599999999994907</v>
      </c>
      <c r="J120" s="9">
        <f>ROUND(Bilanca!I128,2)</f>
        <v>10209.7</v>
      </c>
      <c r="K120" s="9">
        <f>ROUND(Bilanca!J128,2)</f>
        <v>9673.26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>
        <v>0</v>
      </c>
    </row>
    <row r="121" spans="4:32" ht="12.75">
      <c r="D121" s="3" t="s">
        <v>152</v>
      </c>
      <c r="E121" s="3">
        <v>1</v>
      </c>
      <c r="F121" s="3">
        <f>Bilanca!G129</f>
        <v>120</v>
      </c>
      <c r="G121" s="3">
        <f>IF(Bilanca!H129=0,"",Bilanca!H129)</f>
      </c>
      <c r="H121" s="33">
        <f t="shared" si="2"/>
        <v>27107.544</v>
      </c>
      <c r="I121" s="10">
        <f t="shared" si="3"/>
        <v>0.31999999999970896</v>
      </c>
      <c r="J121" s="9">
        <f>ROUND(Bilanca!I129,2)</f>
        <v>6201.74</v>
      </c>
      <c r="K121" s="9">
        <f>ROUND(Bilanca!J129,2)</f>
        <v>8193.94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>
        <v>0</v>
      </c>
    </row>
    <row r="122" spans="4:32" ht="12.75">
      <c r="D122" s="3" t="s">
        <v>152</v>
      </c>
      <c r="E122" s="3">
        <v>1</v>
      </c>
      <c r="F122" s="3">
        <f>Bilanca!G130</f>
        <v>121</v>
      </c>
      <c r="G122" s="3">
        <f>IF(Bilanca!H130=0,"",Bilanca!H130)</f>
      </c>
      <c r="H122" s="33">
        <f t="shared" si="2"/>
        <v>0</v>
      </c>
      <c r="I122" s="10">
        <f t="shared" si="3"/>
        <v>0</v>
      </c>
      <c r="J122" s="9">
        <f>ROUND(Bilanca!I130,2)</f>
        <v>0</v>
      </c>
      <c r="K122" s="9">
        <f>ROUND(Bilanca!J130,2)</f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>
        <v>0</v>
      </c>
    </row>
    <row r="123" spans="4:32" ht="12.75">
      <c r="D123" s="3" t="s">
        <v>152</v>
      </c>
      <c r="E123" s="3">
        <v>1</v>
      </c>
      <c r="F123" s="3">
        <f>Bilanca!G131</f>
        <v>122</v>
      </c>
      <c r="G123" s="3">
        <f>IF(Bilanca!H131=0,"",Bilanca!H131)</f>
      </c>
      <c r="H123" s="33">
        <f t="shared" si="2"/>
        <v>0</v>
      </c>
      <c r="I123" s="10">
        <f t="shared" si="3"/>
        <v>0</v>
      </c>
      <c r="J123" s="9">
        <f>ROUND(Bilanca!I131,2)</f>
        <v>0</v>
      </c>
      <c r="K123" s="9">
        <f>ROUND(Bilanca!J131,2)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>
        <v>0</v>
      </c>
    </row>
    <row r="124" spans="4:32" ht="12.75">
      <c r="D124" s="3" t="s">
        <v>152</v>
      </c>
      <c r="E124" s="3">
        <v>1</v>
      </c>
      <c r="F124" s="3">
        <f>Bilanca!G132</f>
        <v>123</v>
      </c>
      <c r="G124" s="3">
        <f>IF(Bilanca!H132=0,"",Bilanca!H132)</f>
      </c>
      <c r="H124" s="33">
        <f t="shared" si="2"/>
        <v>13410.480899999999</v>
      </c>
      <c r="I124" s="10">
        <f t="shared" si="3"/>
        <v>0.5899999999996908</v>
      </c>
      <c r="J124" s="9">
        <f>ROUND(Bilanca!I132,2)</f>
        <v>6430.55</v>
      </c>
      <c r="K124" s="9">
        <f>ROUND(Bilanca!J132,2)</f>
        <v>2236.14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>
        <v>0</v>
      </c>
    </row>
    <row r="125" spans="4:32" ht="12.75">
      <c r="D125" s="3" t="s">
        <v>152</v>
      </c>
      <c r="E125" s="3">
        <v>1</v>
      </c>
      <c r="F125" s="3">
        <f>Bilanca!G133</f>
        <v>124</v>
      </c>
      <c r="G125" s="3">
        <f>IF(Bilanca!H133=0,"",Bilanca!H133)</f>
      </c>
      <c r="H125" s="33">
        <f t="shared" si="2"/>
        <v>1432852.7732</v>
      </c>
      <c r="I125" s="10">
        <f t="shared" si="3"/>
        <v>0.9499999999825377</v>
      </c>
      <c r="J125" s="9">
        <f>ROUND(Bilanca!I133,2)</f>
        <v>198723.47</v>
      </c>
      <c r="K125" s="9">
        <f>ROUND(Bilanca!J133,2)</f>
        <v>478401.48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>
        <v>0</v>
      </c>
    </row>
    <row r="126" spans="4:32" ht="12.75">
      <c r="D126" s="3" t="s">
        <v>152</v>
      </c>
      <c r="E126" s="3">
        <v>1</v>
      </c>
      <c r="F126" s="3">
        <f>Bilanca!G134</f>
        <v>125</v>
      </c>
      <c r="G126" s="3">
        <f>IF(Bilanca!H134=0,"",Bilanca!H134)</f>
      </c>
      <c r="H126" s="33">
        <f t="shared" si="2"/>
        <v>3609599.5125</v>
      </c>
      <c r="I126" s="10">
        <f t="shared" si="3"/>
        <v>0.30999999993946403</v>
      </c>
      <c r="J126" s="9">
        <f>ROUND(Bilanca!I134,2)</f>
        <v>855669.77</v>
      </c>
      <c r="K126" s="9">
        <f>ROUND(Bilanca!J134,2)</f>
        <v>1016004.92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>
        <v>0</v>
      </c>
    </row>
    <row r="127" spans="4:32" ht="12.75">
      <c r="D127" s="3" t="s">
        <v>152</v>
      </c>
      <c r="E127" s="3">
        <v>1</v>
      </c>
      <c r="F127" s="3">
        <f>Bilanca!G135</f>
        <v>126</v>
      </c>
      <c r="G127" s="3">
        <f>IF(Bilanca!H135=0,"",Bilanca!H135)</f>
      </c>
      <c r="H127" s="33">
        <f t="shared" si="2"/>
        <v>0</v>
      </c>
      <c r="I127" s="10">
        <f t="shared" si="3"/>
        <v>0</v>
      </c>
      <c r="J127" s="9">
        <f>ROUND(Bilanca!I135,2)</f>
        <v>0</v>
      </c>
      <c r="K127" s="9">
        <f>ROUND(Bilanca!J135,2)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>
        <v>0</v>
      </c>
    </row>
    <row r="128" spans="4:32" ht="12.75">
      <c r="D128" s="3" t="s">
        <v>140</v>
      </c>
      <c r="E128" s="3">
        <v>2</v>
      </c>
      <c r="F128" s="3" t="e">
        <f>#REF!</f>
        <v>#REF!</v>
      </c>
      <c r="G128" s="3" t="e">
        <f>IF(#REF!=0,"",#REF!)</f>
        <v>#REF!</v>
      </c>
      <c r="H128" s="33" t="e">
        <f t="shared" si="2"/>
        <v>#REF!</v>
      </c>
      <c r="I128" s="3" t="e">
        <f t="shared" si="3"/>
        <v>#REF!</v>
      </c>
      <c r="J128" s="9" t="e">
        <f>ROUND(#REF!,2)</f>
        <v>#REF!</v>
      </c>
      <c r="K128" s="9" t="e">
        <f>ROUND(#REF!,2)</f>
        <v>#REF!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>
        <v>0</v>
      </c>
    </row>
    <row r="129" spans="4:32" ht="12.75">
      <c r="D129" s="3" t="s">
        <v>140</v>
      </c>
      <c r="E129" s="3">
        <v>2</v>
      </c>
      <c r="F129" s="3" t="e">
        <f>#REF!</f>
        <v>#REF!</v>
      </c>
      <c r="G129" s="3" t="e">
        <f>IF(#REF!=0,"",#REF!)</f>
        <v>#REF!</v>
      </c>
      <c r="H129" s="33" t="e">
        <f t="shared" si="2"/>
        <v>#REF!</v>
      </c>
      <c r="I129" s="3" t="e">
        <f t="shared" si="3"/>
        <v>#REF!</v>
      </c>
      <c r="J129" s="9" t="e">
        <f>ROUND(#REF!,2)</f>
        <v>#REF!</v>
      </c>
      <c r="K129" s="9" t="e">
        <f>ROUND(#REF!,2)</f>
        <v>#REF!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>
        <v>0</v>
      </c>
    </row>
    <row r="130" spans="4:32" ht="12.75">
      <c r="D130" s="3" t="s">
        <v>140</v>
      </c>
      <c r="E130" s="3">
        <v>2</v>
      </c>
      <c r="F130" s="3" t="e">
        <f>#REF!</f>
        <v>#REF!</v>
      </c>
      <c r="G130" s="3" t="e">
        <f>IF(#REF!=0,"",#REF!)</f>
        <v>#REF!</v>
      </c>
      <c r="H130" s="33" t="e">
        <f aca="true" t="shared" si="4" ref="H130:H193">J130/100*F130+2*K130/100*F130</f>
        <v>#REF!</v>
      </c>
      <c r="I130" s="3" t="e">
        <f aca="true" t="shared" si="5" ref="I130:I193">ABS(ROUND(J130,0)-J130)+ABS(ROUND(K130,0)-K130)</f>
        <v>#REF!</v>
      </c>
      <c r="J130" s="9" t="e">
        <f>ROUND(#REF!,2)</f>
        <v>#REF!</v>
      </c>
      <c r="K130" s="9" t="e">
        <f>ROUND(#REF!,2)</f>
        <v>#REF!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>
        <v>0</v>
      </c>
    </row>
    <row r="131" spans="4:32" ht="12.75">
      <c r="D131" s="3" t="s">
        <v>140</v>
      </c>
      <c r="E131" s="3">
        <v>2</v>
      </c>
      <c r="F131" s="3" t="e">
        <f>#REF!</f>
        <v>#REF!</v>
      </c>
      <c r="G131" s="3" t="e">
        <f>IF(#REF!=0,"",#REF!)</f>
        <v>#REF!</v>
      </c>
      <c r="H131" s="33" t="e">
        <f t="shared" si="4"/>
        <v>#REF!</v>
      </c>
      <c r="I131" s="3" t="e">
        <f t="shared" si="5"/>
        <v>#REF!</v>
      </c>
      <c r="J131" s="9" t="e">
        <f>ROUND(#REF!,2)</f>
        <v>#REF!</v>
      </c>
      <c r="K131" s="9" t="e">
        <f>ROUND(#REF!,2)</f>
        <v>#REF!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>
        <v>0</v>
      </c>
    </row>
    <row r="132" spans="4:32" ht="12.75">
      <c r="D132" s="3" t="s">
        <v>140</v>
      </c>
      <c r="E132" s="3">
        <v>2</v>
      </c>
      <c r="F132" s="3" t="e">
        <f>#REF!</f>
        <v>#REF!</v>
      </c>
      <c r="G132" s="3" t="e">
        <f>IF(#REF!=0,"",#REF!)</f>
        <v>#REF!</v>
      </c>
      <c r="H132" s="33" t="e">
        <f t="shared" si="4"/>
        <v>#REF!</v>
      </c>
      <c r="I132" s="3" t="e">
        <f t="shared" si="5"/>
        <v>#REF!</v>
      </c>
      <c r="J132" s="9" t="e">
        <f>ROUND(#REF!,2)</f>
        <v>#REF!</v>
      </c>
      <c r="K132" s="9" t="e">
        <f>ROUND(#REF!,2)</f>
        <v>#REF!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>
        <v>0</v>
      </c>
    </row>
    <row r="133" spans="4:32" ht="12.75">
      <c r="D133" s="3" t="s">
        <v>140</v>
      </c>
      <c r="E133" s="3">
        <v>2</v>
      </c>
      <c r="F133" s="3" t="e">
        <f>#REF!</f>
        <v>#REF!</v>
      </c>
      <c r="G133" s="3" t="e">
        <f>IF(#REF!=0,"",#REF!)</f>
        <v>#REF!</v>
      </c>
      <c r="H133" s="33" t="e">
        <f t="shared" si="4"/>
        <v>#REF!</v>
      </c>
      <c r="I133" s="3" t="e">
        <f t="shared" si="5"/>
        <v>#REF!</v>
      </c>
      <c r="J133" s="9" t="e">
        <f>ROUND(#REF!,2)</f>
        <v>#REF!</v>
      </c>
      <c r="K133" s="9" t="e">
        <f>ROUND(#REF!,2)</f>
        <v>#REF!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>
        <v>0</v>
      </c>
    </row>
    <row r="134" spans="4:32" ht="12.75">
      <c r="D134" s="3" t="s">
        <v>140</v>
      </c>
      <c r="E134" s="3">
        <v>2</v>
      </c>
      <c r="F134" s="3" t="e">
        <f>#REF!</f>
        <v>#REF!</v>
      </c>
      <c r="G134" s="3" t="e">
        <f>IF(#REF!=0,"",#REF!)</f>
        <v>#REF!</v>
      </c>
      <c r="H134" s="33" t="e">
        <f t="shared" si="4"/>
        <v>#REF!</v>
      </c>
      <c r="I134" s="3" t="e">
        <f t="shared" si="5"/>
        <v>#REF!</v>
      </c>
      <c r="J134" s="9" t="e">
        <f>ROUND(#REF!,2)</f>
        <v>#REF!</v>
      </c>
      <c r="K134" s="9" t="e">
        <f>ROUND(#REF!,2)</f>
        <v>#REF!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>
        <v>0</v>
      </c>
    </row>
    <row r="135" spans="4:32" ht="12.75">
      <c r="D135" s="3" t="s">
        <v>140</v>
      </c>
      <c r="E135" s="3">
        <v>2</v>
      </c>
      <c r="F135" s="3" t="e">
        <f>#REF!</f>
        <v>#REF!</v>
      </c>
      <c r="G135" s="3" t="e">
        <f>IF(#REF!=0,"",#REF!)</f>
        <v>#REF!</v>
      </c>
      <c r="H135" s="33" t="e">
        <f t="shared" si="4"/>
        <v>#REF!</v>
      </c>
      <c r="I135" s="3" t="e">
        <f t="shared" si="5"/>
        <v>#REF!</v>
      </c>
      <c r="J135" s="9" t="e">
        <f>ROUND(#REF!,2)</f>
        <v>#REF!</v>
      </c>
      <c r="K135" s="9" t="e">
        <f>ROUND(#REF!,2)</f>
        <v>#REF!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>
        <v>0</v>
      </c>
    </row>
    <row r="136" spans="4:32" ht="12.75">
      <c r="D136" s="3" t="s">
        <v>140</v>
      </c>
      <c r="E136" s="3">
        <v>2</v>
      </c>
      <c r="F136" s="3" t="e">
        <f>#REF!</f>
        <v>#REF!</v>
      </c>
      <c r="G136" s="3" t="e">
        <f>IF(#REF!=0,"",#REF!)</f>
        <v>#REF!</v>
      </c>
      <c r="H136" s="33" t="e">
        <f t="shared" si="4"/>
        <v>#REF!</v>
      </c>
      <c r="I136" s="3" t="e">
        <f t="shared" si="5"/>
        <v>#REF!</v>
      </c>
      <c r="J136" s="9" t="e">
        <f>ROUND(#REF!,2)</f>
        <v>#REF!</v>
      </c>
      <c r="K136" s="9" t="e">
        <f>ROUND(#REF!,2)</f>
        <v>#REF!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>
        <v>0</v>
      </c>
    </row>
    <row r="137" spans="4:32" ht="12.75">
      <c r="D137" s="3" t="s">
        <v>140</v>
      </c>
      <c r="E137" s="3">
        <v>2</v>
      </c>
      <c r="F137" s="3" t="e">
        <f>#REF!</f>
        <v>#REF!</v>
      </c>
      <c r="G137" s="3" t="e">
        <f>IF(#REF!=0,"",#REF!)</f>
        <v>#REF!</v>
      </c>
      <c r="H137" s="33" t="e">
        <f t="shared" si="4"/>
        <v>#REF!</v>
      </c>
      <c r="I137" s="3" t="e">
        <f t="shared" si="5"/>
        <v>#REF!</v>
      </c>
      <c r="J137" s="9" t="e">
        <f>ROUND(#REF!,2)</f>
        <v>#REF!</v>
      </c>
      <c r="K137" s="9" t="e">
        <f>ROUND(#REF!,2)</f>
        <v>#REF!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>
        <v>0</v>
      </c>
    </row>
    <row r="138" spans="4:32" ht="12.75">
      <c r="D138" s="3" t="s">
        <v>140</v>
      </c>
      <c r="E138" s="3">
        <v>2</v>
      </c>
      <c r="F138" s="3" t="e">
        <f>#REF!</f>
        <v>#REF!</v>
      </c>
      <c r="G138" s="3" t="e">
        <f>IF(#REF!=0,"",#REF!)</f>
        <v>#REF!</v>
      </c>
      <c r="H138" s="33" t="e">
        <f t="shared" si="4"/>
        <v>#REF!</v>
      </c>
      <c r="I138" s="3" t="e">
        <f t="shared" si="5"/>
        <v>#REF!</v>
      </c>
      <c r="J138" s="9" t="e">
        <f>ROUND(#REF!,2)</f>
        <v>#REF!</v>
      </c>
      <c r="K138" s="9" t="e">
        <f>ROUND(#REF!,2)</f>
        <v>#REF!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>
        <v>0</v>
      </c>
    </row>
    <row r="139" spans="4:32" ht="12.75">
      <c r="D139" s="3" t="s">
        <v>140</v>
      </c>
      <c r="E139" s="3">
        <v>2</v>
      </c>
      <c r="F139" s="3" t="e">
        <f>#REF!</f>
        <v>#REF!</v>
      </c>
      <c r="G139" s="3" t="e">
        <f>IF(#REF!=0,"",#REF!)</f>
        <v>#REF!</v>
      </c>
      <c r="H139" s="33" t="e">
        <f t="shared" si="4"/>
        <v>#REF!</v>
      </c>
      <c r="I139" s="3" t="e">
        <f t="shared" si="5"/>
        <v>#REF!</v>
      </c>
      <c r="J139" s="9" t="e">
        <f>ROUND(#REF!,2)</f>
        <v>#REF!</v>
      </c>
      <c r="K139" s="9" t="e">
        <f>ROUND(#REF!,2)</f>
        <v>#REF!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>
        <v>0</v>
      </c>
    </row>
    <row r="140" spans="4:32" ht="12.75">
      <c r="D140" s="3" t="s">
        <v>140</v>
      </c>
      <c r="E140" s="3">
        <v>2</v>
      </c>
      <c r="F140" s="3" t="e">
        <f>#REF!</f>
        <v>#REF!</v>
      </c>
      <c r="G140" s="3" t="e">
        <f>IF(#REF!=0,"",#REF!)</f>
        <v>#REF!</v>
      </c>
      <c r="H140" s="33" t="e">
        <f t="shared" si="4"/>
        <v>#REF!</v>
      </c>
      <c r="I140" s="3" t="e">
        <f t="shared" si="5"/>
        <v>#REF!</v>
      </c>
      <c r="J140" s="9" t="e">
        <f>ROUND(#REF!,2)</f>
        <v>#REF!</v>
      </c>
      <c r="K140" s="9" t="e">
        <f>ROUND(#REF!,2)</f>
        <v>#REF!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>
        <v>0</v>
      </c>
    </row>
    <row r="141" spans="4:32" ht="12.75">
      <c r="D141" s="3" t="s">
        <v>140</v>
      </c>
      <c r="E141" s="3">
        <v>2</v>
      </c>
      <c r="F141" s="3" t="e">
        <f>#REF!</f>
        <v>#REF!</v>
      </c>
      <c r="G141" s="3" t="e">
        <f>IF(#REF!=0,"",#REF!)</f>
        <v>#REF!</v>
      </c>
      <c r="H141" s="33" t="e">
        <f t="shared" si="4"/>
        <v>#REF!</v>
      </c>
      <c r="I141" s="3" t="e">
        <f t="shared" si="5"/>
        <v>#REF!</v>
      </c>
      <c r="J141" s="9" t="e">
        <f>ROUND(#REF!,2)</f>
        <v>#REF!</v>
      </c>
      <c r="K141" s="9" t="e">
        <f>ROUND(#REF!,2)</f>
        <v>#REF!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>
        <v>0</v>
      </c>
    </row>
    <row r="142" spans="4:32" ht="12.75">
      <c r="D142" s="3" t="s">
        <v>140</v>
      </c>
      <c r="E142" s="3">
        <v>2</v>
      </c>
      <c r="F142" s="3" t="e">
        <f>#REF!</f>
        <v>#REF!</v>
      </c>
      <c r="G142" s="3" t="e">
        <f>IF(#REF!=0,"",#REF!)</f>
        <v>#REF!</v>
      </c>
      <c r="H142" s="33" t="e">
        <f t="shared" si="4"/>
        <v>#REF!</v>
      </c>
      <c r="I142" s="3" t="e">
        <f t="shared" si="5"/>
        <v>#REF!</v>
      </c>
      <c r="J142" s="9" t="e">
        <f>ROUND(#REF!,2)</f>
        <v>#REF!</v>
      </c>
      <c r="K142" s="9" t="e">
        <f>ROUND(#REF!,2)</f>
        <v>#REF!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>
        <v>0</v>
      </c>
    </row>
    <row r="143" spans="4:32" ht="12.75">
      <c r="D143" s="3" t="s">
        <v>140</v>
      </c>
      <c r="E143" s="3">
        <v>2</v>
      </c>
      <c r="F143" s="3" t="e">
        <f>#REF!</f>
        <v>#REF!</v>
      </c>
      <c r="G143" s="3" t="e">
        <f>IF(#REF!=0,"",#REF!)</f>
        <v>#REF!</v>
      </c>
      <c r="H143" s="33" t="e">
        <f t="shared" si="4"/>
        <v>#REF!</v>
      </c>
      <c r="I143" s="3" t="e">
        <f t="shared" si="5"/>
        <v>#REF!</v>
      </c>
      <c r="J143" s="9" t="e">
        <f>ROUND(#REF!,2)</f>
        <v>#REF!</v>
      </c>
      <c r="K143" s="9" t="e">
        <f>ROUND(#REF!,2)</f>
        <v>#REF!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>
        <v>0</v>
      </c>
    </row>
    <row r="144" spans="4:32" ht="12.75">
      <c r="D144" s="3" t="s">
        <v>140</v>
      </c>
      <c r="E144" s="3">
        <v>2</v>
      </c>
      <c r="F144" s="3" t="e">
        <f>#REF!</f>
        <v>#REF!</v>
      </c>
      <c r="G144" s="3" t="e">
        <f>IF(#REF!=0,"",#REF!)</f>
        <v>#REF!</v>
      </c>
      <c r="H144" s="33" t="e">
        <f t="shared" si="4"/>
        <v>#REF!</v>
      </c>
      <c r="I144" s="3" t="e">
        <f t="shared" si="5"/>
        <v>#REF!</v>
      </c>
      <c r="J144" s="9" t="e">
        <f>ROUND(#REF!,2)</f>
        <v>#REF!</v>
      </c>
      <c r="K144" s="9" t="e">
        <f>ROUND(#REF!,2)</f>
        <v>#REF!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>
        <v>0</v>
      </c>
    </row>
    <row r="145" spans="4:32" ht="12.75">
      <c r="D145" s="3" t="s">
        <v>140</v>
      </c>
      <c r="E145" s="3">
        <v>2</v>
      </c>
      <c r="F145" s="3" t="e">
        <f>#REF!</f>
        <v>#REF!</v>
      </c>
      <c r="G145" s="3" t="e">
        <f>IF(#REF!=0,"",#REF!)</f>
        <v>#REF!</v>
      </c>
      <c r="H145" s="33" t="e">
        <f t="shared" si="4"/>
        <v>#REF!</v>
      </c>
      <c r="I145" s="3" t="e">
        <f t="shared" si="5"/>
        <v>#REF!</v>
      </c>
      <c r="J145" s="9" t="e">
        <f>ROUND(#REF!,2)</f>
        <v>#REF!</v>
      </c>
      <c r="K145" s="9" t="e">
        <f>ROUND(#REF!,2)</f>
        <v>#REF!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>
        <v>0</v>
      </c>
    </row>
    <row r="146" spans="4:32" ht="12.75">
      <c r="D146" s="3" t="s">
        <v>140</v>
      </c>
      <c r="E146" s="3">
        <v>2</v>
      </c>
      <c r="F146" s="3" t="e">
        <f>#REF!</f>
        <v>#REF!</v>
      </c>
      <c r="G146" s="3" t="e">
        <f>IF(#REF!=0,"",#REF!)</f>
        <v>#REF!</v>
      </c>
      <c r="H146" s="33" t="e">
        <f t="shared" si="4"/>
        <v>#REF!</v>
      </c>
      <c r="I146" s="3" t="e">
        <f t="shared" si="5"/>
        <v>#REF!</v>
      </c>
      <c r="J146" s="9" t="e">
        <f>ROUND(#REF!,2)</f>
        <v>#REF!</v>
      </c>
      <c r="K146" s="9" t="e">
        <f>ROUND(#REF!,2)</f>
        <v>#REF!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>
        <v>0</v>
      </c>
    </row>
    <row r="147" spans="4:32" ht="12.75">
      <c r="D147" s="3" t="s">
        <v>140</v>
      </c>
      <c r="E147" s="3">
        <v>2</v>
      </c>
      <c r="F147" s="3" t="e">
        <f>#REF!</f>
        <v>#REF!</v>
      </c>
      <c r="G147" s="3" t="e">
        <f>IF(#REF!=0,"",#REF!)</f>
        <v>#REF!</v>
      </c>
      <c r="H147" s="33" t="e">
        <f t="shared" si="4"/>
        <v>#REF!</v>
      </c>
      <c r="I147" s="3" t="e">
        <f t="shared" si="5"/>
        <v>#REF!</v>
      </c>
      <c r="J147" s="9" t="e">
        <f>ROUND(#REF!,2)</f>
        <v>#REF!</v>
      </c>
      <c r="K147" s="9" t="e">
        <f>ROUND(#REF!,2)</f>
        <v>#REF!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>
        <v>0</v>
      </c>
    </row>
    <row r="148" spans="4:32" ht="12.75">
      <c r="D148" s="3" t="s">
        <v>140</v>
      </c>
      <c r="E148" s="3">
        <v>2</v>
      </c>
      <c r="F148" s="3" t="e">
        <f>#REF!</f>
        <v>#REF!</v>
      </c>
      <c r="G148" s="3" t="e">
        <f>IF(#REF!=0,"",#REF!)</f>
        <v>#REF!</v>
      </c>
      <c r="H148" s="33" t="e">
        <f t="shared" si="4"/>
        <v>#REF!</v>
      </c>
      <c r="I148" s="3" t="e">
        <f t="shared" si="5"/>
        <v>#REF!</v>
      </c>
      <c r="J148" s="9" t="e">
        <f>ROUND(#REF!,2)</f>
        <v>#REF!</v>
      </c>
      <c r="K148" s="9" t="e">
        <f>ROUND(#REF!,2)</f>
        <v>#REF!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>
        <v>0</v>
      </c>
    </row>
    <row r="149" spans="4:32" ht="12.75">
      <c r="D149" s="3" t="s">
        <v>140</v>
      </c>
      <c r="E149" s="3">
        <v>2</v>
      </c>
      <c r="F149" s="3" t="e">
        <f>#REF!</f>
        <v>#REF!</v>
      </c>
      <c r="G149" s="3" t="e">
        <f>IF(#REF!=0,"",#REF!)</f>
        <v>#REF!</v>
      </c>
      <c r="H149" s="33" t="e">
        <f t="shared" si="4"/>
        <v>#REF!</v>
      </c>
      <c r="I149" s="3" t="e">
        <f t="shared" si="5"/>
        <v>#REF!</v>
      </c>
      <c r="J149" s="9" t="e">
        <f>ROUND(#REF!,2)</f>
        <v>#REF!</v>
      </c>
      <c r="K149" s="9" t="e">
        <f>ROUND(#REF!,2)</f>
        <v>#REF!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>
        <v>0</v>
      </c>
    </row>
    <row r="150" spans="4:32" ht="12.75">
      <c r="D150" s="3" t="s">
        <v>140</v>
      </c>
      <c r="E150" s="3">
        <v>2</v>
      </c>
      <c r="F150" s="3" t="e">
        <f>#REF!</f>
        <v>#REF!</v>
      </c>
      <c r="G150" s="3" t="e">
        <f>IF(#REF!=0,"",#REF!)</f>
        <v>#REF!</v>
      </c>
      <c r="H150" s="33" t="e">
        <f t="shared" si="4"/>
        <v>#REF!</v>
      </c>
      <c r="I150" s="3" t="e">
        <f t="shared" si="5"/>
        <v>#REF!</v>
      </c>
      <c r="J150" s="9" t="e">
        <f>ROUND(#REF!,2)</f>
        <v>#REF!</v>
      </c>
      <c r="K150" s="9" t="e">
        <f>ROUND(#REF!,2)</f>
        <v>#REF!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>
        <v>0</v>
      </c>
    </row>
    <row r="151" spans="4:32" ht="12.75">
      <c r="D151" s="3" t="s">
        <v>140</v>
      </c>
      <c r="E151" s="3">
        <v>2</v>
      </c>
      <c r="F151" s="3" t="e">
        <f>#REF!</f>
        <v>#REF!</v>
      </c>
      <c r="G151" s="3" t="e">
        <f>IF(#REF!=0,"",#REF!)</f>
        <v>#REF!</v>
      </c>
      <c r="H151" s="33" t="e">
        <f t="shared" si="4"/>
        <v>#REF!</v>
      </c>
      <c r="I151" s="3" t="e">
        <f t="shared" si="5"/>
        <v>#REF!</v>
      </c>
      <c r="J151" s="9" t="e">
        <f>ROUND(#REF!,2)</f>
        <v>#REF!</v>
      </c>
      <c r="K151" s="9" t="e">
        <f>ROUND(#REF!,2)</f>
        <v>#REF!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>
        <v>0</v>
      </c>
    </row>
    <row r="152" spans="4:32" ht="12.75">
      <c r="D152" s="3" t="s">
        <v>140</v>
      </c>
      <c r="E152" s="3">
        <v>2</v>
      </c>
      <c r="F152" s="3" t="e">
        <f>#REF!</f>
        <v>#REF!</v>
      </c>
      <c r="G152" s="3" t="e">
        <f>IF(#REF!=0,"",#REF!)</f>
        <v>#REF!</v>
      </c>
      <c r="H152" s="33" t="e">
        <f t="shared" si="4"/>
        <v>#REF!</v>
      </c>
      <c r="I152" s="3" t="e">
        <f t="shared" si="5"/>
        <v>#REF!</v>
      </c>
      <c r="J152" s="9" t="e">
        <f>ROUND(#REF!,2)</f>
        <v>#REF!</v>
      </c>
      <c r="K152" s="9" t="e">
        <f>ROUND(#REF!,2)</f>
        <v>#REF!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>
        <v>0</v>
      </c>
    </row>
    <row r="153" spans="4:32" ht="12.75">
      <c r="D153" s="3" t="s">
        <v>140</v>
      </c>
      <c r="E153" s="3">
        <v>2</v>
      </c>
      <c r="F153" s="3" t="e">
        <f>#REF!</f>
        <v>#REF!</v>
      </c>
      <c r="G153" s="3" t="e">
        <f>IF(#REF!=0,"",#REF!)</f>
        <v>#REF!</v>
      </c>
      <c r="H153" s="33" t="e">
        <f t="shared" si="4"/>
        <v>#REF!</v>
      </c>
      <c r="I153" s="3" t="e">
        <f t="shared" si="5"/>
        <v>#REF!</v>
      </c>
      <c r="J153" s="9" t="e">
        <f>ROUND(#REF!,2)</f>
        <v>#REF!</v>
      </c>
      <c r="K153" s="9" t="e">
        <f>ROUND(#REF!,2)</f>
        <v>#REF!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>
        <v>0</v>
      </c>
    </row>
    <row r="154" spans="4:32" ht="12.75">
      <c r="D154" s="3" t="s">
        <v>140</v>
      </c>
      <c r="E154" s="3">
        <v>2</v>
      </c>
      <c r="F154" s="3" t="e">
        <f>#REF!</f>
        <v>#REF!</v>
      </c>
      <c r="G154" s="3" t="e">
        <f>IF(#REF!=0,"",#REF!)</f>
        <v>#REF!</v>
      </c>
      <c r="H154" s="33" t="e">
        <f t="shared" si="4"/>
        <v>#REF!</v>
      </c>
      <c r="I154" s="3" t="e">
        <f t="shared" si="5"/>
        <v>#REF!</v>
      </c>
      <c r="J154" s="9" t="e">
        <f>ROUND(#REF!,2)</f>
        <v>#REF!</v>
      </c>
      <c r="K154" s="9" t="e">
        <f>ROUND(#REF!,2)</f>
        <v>#REF!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>
        <v>0</v>
      </c>
    </row>
    <row r="155" spans="4:32" ht="12.75">
      <c r="D155" s="3" t="s">
        <v>140</v>
      </c>
      <c r="E155" s="3">
        <v>2</v>
      </c>
      <c r="F155" s="3" t="e">
        <f>#REF!</f>
        <v>#REF!</v>
      </c>
      <c r="G155" s="3" t="e">
        <f>IF(#REF!=0,"",#REF!)</f>
        <v>#REF!</v>
      </c>
      <c r="H155" s="33" t="e">
        <f t="shared" si="4"/>
        <v>#REF!</v>
      </c>
      <c r="I155" s="3" t="e">
        <f t="shared" si="5"/>
        <v>#REF!</v>
      </c>
      <c r="J155" s="9" t="e">
        <f>ROUND(#REF!,2)</f>
        <v>#REF!</v>
      </c>
      <c r="K155" s="9" t="e">
        <f>ROUND(#REF!,2)</f>
        <v>#REF!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>
        <v>0</v>
      </c>
    </row>
    <row r="156" spans="4:32" ht="12.75">
      <c r="D156" s="3" t="s">
        <v>140</v>
      </c>
      <c r="E156" s="3">
        <v>2</v>
      </c>
      <c r="F156" s="3" t="e">
        <f>#REF!</f>
        <v>#REF!</v>
      </c>
      <c r="G156" s="3" t="e">
        <f>IF(#REF!=0,"",#REF!)</f>
        <v>#REF!</v>
      </c>
      <c r="H156" s="33" t="e">
        <f t="shared" si="4"/>
        <v>#REF!</v>
      </c>
      <c r="I156" s="3" t="e">
        <f t="shared" si="5"/>
        <v>#REF!</v>
      </c>
      <c r="J156" s="9" t="e">
        <f>ROUND(#REF!,2)</f>
        <v>#REF!</v>
      </c>
      <c r="K156" s="9" t="e">
        <f>ROUND(#REF!,2)</f>
        <v>#REF!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>
        <v>0</v>
      </c>
    </row>
    <row r="157" spans="4:32" ht="12.75">
      <c r="D157" s="3" t="s">
        <v>140</v>
      </c>
      <c r="E157" s="3">
        <v>2</v>
      </c>
      <c r="F157" s="3" t="e">
        <f>#REF!</f>
        <v>#REF!</v>
      </c>
      <c r="G157" s="3" t="e">
        <f>IF(#REF!=0,"",#REF!)</f>
        <v>#REF!</v>
      </c>
      <c r="H157" s="33" t="e">
        <f t="shared" si="4"/>
        <v>#REF!</v>
      </c>
      <c r="I157" s="3" t="e">
        <f t="shared" si="5"/>
        <v>#REF!</v>
      </c>
      <c r="J157" s="9" t="e">
        <f>ROUND(#REF!,2)</f>
        <v>#REF!</v>
      </c>
      <c r="K157" s="9" t="e">
        <f>ROUND(#REF!,2)</f>
        <v>#REF!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>
        <v>0</v>
      </c>
    </row>
    <row r="158" spans="4:32" ht="12.75">
      <c r="D158" s="3" t="s">
        <v>140</v>
      </c>
      <c r="E158" s="3">
        <v>2</v>
      </c>
      <c r="F158" s="3" t="e">
        <f>#REF!</f>
        <v>#REF!</v>
      </c>
      <c r="G158" s="3" t="e">
        <f>IF(#REF!=0,"",#REF!)</f>
        <v>#REF!</v>
      </c>
      <c r="H158" s="33" t="e">
        <f t="shared" si="4"/>
        <v>#REF!</v>
      </c>
      <c r="I158" s="3" t="e">
        <f t="shared" si="5"/>
        <v>#REF!</v>
      </c>
      <c r="J158" s="9" t="e">
        <f>ROUND(#REF!,2)</f>
        <v>#REF!</v>
      </c>
      <c r="K158" s="9" t="e">
        <f>ROUND(#REF!,2)</f>
        <v>#REF!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>
        <v>0</v>
      </c>
    </row>
    <row r="159" spans="4:32" ht="12.75">
      <c r="D159" s="3" t="s">
        <v>140</v>
      </c>
      <c r="E159" s="3">
        <v>2</v>
      </c>
      <c r="F159" s="3" t="e">
        <f>#REF!</f>
        <v>#REF!</v>
      </c>
      <c r="G159" s="3" t="e">
        <f>IF(#REF!=0,"",#REF!)</f>
        <v>#REF!</v>
      </c>
      <c r="H159" s="33" t="e">
        <f t="shared" si="4"/>
        <v>#REF!</v>
      </c>
      <c r="I159" s="3" t="e">
        <f t="shared" si="5"/>
        <v>#REF!</v>
      </c>
      <c r="J159" s="9" t="e">
        <f>ROUND(#REF!,2)</f>
        <v>#REF!</v>
      </c>
      <c r="K159" s="9" t="e">
        <f>ROUND(#REF!,2)</f>
        <v>#REF!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>
        <v>0</v>
      </c>
    </row>
    <row r="160" spans="4:32" ht="12.75">
      <c r="D160" s="3" t="s">
        <v>140</v>
      </c>
      <c r="E160" s="3">
        <v>2</v>
      </c>
      <c r="F160" s="3" t="e">
        <f>#REF!</f>
        <v>#REF!</v>
      </c>
      <c r="G160" s="3" t="e">
        <f>IF(#REF!=0,"",#REF!)</f>
        <v>#REF!</v>
      </c>
      <c r="H160" s="33" t="e">
        <f t="shared" si="4"/>
        <v>#REF!</v>
      </c>
      <c r="I160" s="3" t="e">
        <f t="shared" si="5"/>
        <v>#REF!</v>
      </c>
      <c r="J160" s="9" t="e">
        <f>ROUND(#REF!,2)</f>
        <v>#REF!</v>
      </c>
      <c r="K160" s="9" t="e">
        <f>ROUND(#REF!,2)</f>
        <v>#REF!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>
        <v>0</v>
      </c>
    </row>
    <row r="161" spans="4:32" ht="12.75">
      <c r="D161" s="3" t="s">
        <v>140</v>
      </c>
      <c r="E161" s="3">
        <v>2</v>
      </c>
      <c r="F161" s="3" t="e">
        <f>#REF!</f>
        <v>#REF!</v>
      </c>
      <c r="G161" s="3" t="e">
        <f>IF(#REF!=0,"",#REF!)</f>
        <v>#REF!</v>
      </c>
      <c r="H161" s="33" t="e">
        <f t="shared" si="4"/>
        <v>#REF!</v>
      </c>
      <c r="I161" s="3" t="e">
        <f t="shared" si="5"/>
        <v>#REF!</v>
      </c>
      <c r="J161" s="9" t="e">
        <f>ROUND(#REF!,2)</f>
        <v>#REF!</v>
      </c>
      <c r="K161" s="9" t="e">
        <f>ROUND(#REF!,2)</f>
        <v>#REF!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>
        <v>0</v>
      </c>
    </row>
    <row r="162" spans="4:32" ht="12.75">
      <c r="D162" s="3" t="s">
        <v>140</v>
      </c>
      <c r="E162" s="3">
        <v>2</v>
      </c>
      <c r="F162" s="3" t="e">
        <f>#REF!</f>
        <v>#REF!</v>
      </c>
      <c r="G162" s="3" t="e">
        <f>IF(#REF!=0,"",#REF!)</f>
        <v>#REF!</v>
      </c>
      <c r="H162" s="33" t="e">
        <f t="shared" si="4"/>
        <v>#REF!</v>
      </c>
      <c r="I162" s="3" t="e">
        <f t="shared" si="5"/>
        <v>#REF!</v>
      </c>
      <c r="J162" s="9" t="e">
        <f>ROUND(#REF!,2)</f>
        <v>#REF!</v>
      </c>
      <c r="K162" s="9" t="e">
        <f>ROUND(#REF!,2)</f>
        <v>#REF!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>
        <v>0</v>
      </c>
    </row>
    <row r="163" spans="4:32" ht="12.75">
      <c r="D163" s="3" t="s">
        <v>140</v>
      </c>
      <c r="E163" s="3">
        <v>2</v>
      </c>
      <c r="F163" s="3" t="e">
        <f>#REF!</f>
        <v>#REF!</v>
      </c>
      <c r="G163" s="3" t="e">
        <f>IF(#REF!=0,"",#REF!)</f>
        <v>#REF!</v>
      </c>
      <c r="H163" s="33" t="e">
        <f t="shared" si="4"/>
        <v>#REF!</v>
      </c>
      <c r="I163" s="3" t="e">
        <f t="shared" si="5"/>
        <v>#REF!</v>
      </c>
      <c r="J163" s="9" t="e">
        <f>ROUND(#REF!,2)</f>
        <v>#REF!</v>
      </c>
      <c r="K163" s="9" t="e">
        <f>ROUND(#REF!,2)</f>
        <v>#REF!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>
        <v>0</v>
      </c>
    </row>
    <row r="164" spans="4:32" ht="12.75">
      <c r="D164" s="3" t="s">
        <v>140</v>
      </c>
      <c r="E164" s="3">
        <v>2</v>
      </c>
      <c r="F164" s="3" t="e">
        <f>#REF!</f>
        <v>#REF!</v>
      </c>
      <c r="G164" s="3" t="e">
        <f>IF(#REF!=0,"",#REF!)</f>
        <v>#REF!</v>
      </c>
      <c r="H164" s="33" t="e">
        <f t="shared" si="4"/>
        <v>#REF!</v>
      </c>
      <c r="I164" s="3" t="e">
        <f t="shared" si="5"/>
        <v>#REF!</v>
      </c>
      <c r="J164" s="9" t="e">
        <f>ROUND(#REF!,2)</f>
        <v>#REF!</v>
      </c>
      <c r="K164" s="9" t="e">
        <f>ROUND(#REF!,2)</f>
        <v>#REF!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>
        <v>0</v>
      </c>
    </row>
    <row r="165" spans="4:32" ht="12.75">
      <c r="D165" s="3" t="s">
        <v>140</v>
      </c>
      <c r="E165" s="3">
        <v>2</v>
      </c>
      <c r="F165" s="3" t="e">
        <f>#REF!</f>
        <v>#REF!</v>
      </c>
      <c r="G165" s="3" t="e">
        <f>IF(#REF!=0,"",#REF!)</f>
        <v>#REF!</v>
      </c>
      <c r="H165" s="33" t="e">
        <f t="shared" si="4"/>
        <v>#REF!</v>
      </c>
      <c r="I165" s="3" t="e">
        <f t="shared" si="5"/>
        <v>#REF!</v>
      </c>
      <c r="J165" s="9" t="e">
        <f>ROUND(#REF!,2)</f>
        <v>#REF!</v>
      </c>
      <c r="K165" s="9" t="e">
        <f>ROUND(#REF!,2)</f>
        <v>#REF!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>
        <v>0</v>
      </c>
    </row>
    <row r="166" spans="4:32" ht="12.75">
      <c r="D166" s="3" t="s">
        <v>140</v>
      </c>
      <c r="E166" s="3">
        <v>2</v>
      </c>
      <c r="F166" s="3" t="e">
        <f>#REF!</f>
        <v>#REF!</v>
      </c>
      <c r="G166" s="3" t="e">
        <f>IF(#REF!=0,"",#REF!)</f>
        <v>#REF!</v>
      </c>
      <c r="H166" s="33" t="e">
        <f t="shared" si="4"/>
        <v>#REF!</v>
      </c>
      <c r="I166" s="3" t="e">
        <f t="shared" si="5"/>
        <v>#REF!</v>
      </c>
      <c r="J166" s="9" t="e">
        <f>ROUND(#REF!,2)</f>
        <v>#REF!</v>
      </c>
      <c r="K166" s="9" t="e">
        <f>ROUND(#REF!,2)</f>
        <v>#REF!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>
        <v>0</v>
      </c>
    </row>
    <row r="167" spans="4:32" ht="12.75">
      <c r="D167" s="3" t="s">
        <v>140</v>
      </c>
      <c r="E167" s="3">
        <v>2</v>
      </c>
      <c r="F167" s="3" t="e">
        <f>#REF!</f>
        <v>#REF!</v>
      </c>
      <c r="G167" s="3" t="e">
        <f>IF(#REF!=0,"",#REF!)</f>
        <v>#REF!</v>
      </c>
      <c r="H167" s="33" t="e">
        <f t="shared" si="4"/>
        <v>#REF!</v>
      </c>
      <c r="I167" s="3" t="e">
        <f t="shared" si="5"/>
        <v>#REF!</v>
      </c>
      <c r="J167" s="9" t="e">
        <f>ROUND(#REF!,2)</f>
        <v>#REF!</v>
      </c>
      <c r="K167" s="9" t="e">
        <f>ROUND(#REF!,2)</f>
        <v>#REF!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>
        <v>0</v>
      </c>
    </row>
    <row r="168" spans="4:32" ht="12.75">
      <c r="D168" s="3" t="s">
        <v>140</v>
      </c>
      <c r="E168" s="3">
        <v>2</v>
      </c>
      <c r="F168" s="3" t="e">
        <f>#REF!</f>
        <v>#REF!</v>
      </c>
      <c r="G168" s="3" t="e">
        <f>IF(#REF!=0,"",#REF!)</f>
        <v>#REF!</v>
      </c>
      <c r="H168" s="33" t="e">
        <f t="shared" si="4"/>
        <v>#REF!</v>
      </c>
      <c r="I168" s="3" t="e">
        <f t="shared" si="5"/>
        <v>#REF!</v>
      </c>
      <c r="J168" s="9" t="e">
        <f>ROUND(#REF!,2)</f>
        <v>#REF!</v>
      </c>
      <c r="K168" s="9" t="e">
        <f>ROUND(#REF!,2)</f>
        <v>#REF!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>
        <v>0</v>
      </c>
    </row>
    <row r="169" spans="4:32" ht="12.75">
      <c r="D169" s="3" t="s">
        <v>140</v>
      </c>
      <c r="E169" s="3">
        <v>2</v>
      </c>
      <c r="F169" s="3" t="e">
        <f>#REF!</f>
        <v>#REF!</v>
      </c>
      <c r="G169" s="3" t="e">
        <f>IF(#REF!=0,"",#REF!)</f>
        <v>#REF!</v>
      </c>
      <c r="H169" s="33" t="e">
        <f t="shared" si="4"/>
        <v>#REF!</v>
      </c>
      <c r="I169" s="3" t="e">
        <f t="shared" si="5"/>
        <v>#REF!</v>
      </c>
      <c r="J169" s="9" t="e">
        <f>ROUND(#REF!,2)</f>
        <v>#REF!</v>
      </c>
      <c r="K169" s="9" t="e">
        <f>ROUND(#REF!,2)</f>
        <v>#REF!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>
        <v>0</v>
      </c>
    </row>
    <row r="170" spans="4:32" ht="12.75">
      <c r="D170" s="3" t="s">
        <v>140</v>
      </c>
      <c r="E170" s="3">
        <v>2</v>
      </c>
      <c r="F170" s="3" t="e">
        <f>#REF!</f>
        <v>#REF!</v>
      </c>
      <c r="G170" s="3" t="e">
        <f>IF(#REF!=0,"",#REF!)</f>
        <v>#REF!</v>
      </c>
      <c r="H170" s="33" t="e">
        <f t="shared" si="4"/>
        <v>#REF!</v>
      </c>
      <c r="I170" s="3" t="e">
        <f t="shared" si="5"/>
        <v>#REF!</v>
      </c>
      <c r="J170" s="9" t="e">
        <f>ROUND(#REF!,2)</f>
        <v>#REF!</v>
      </c>
      <c r="K170" s="9" t="e">
        <f>ROUND(#REF!,2)</f>
        <v>#REF!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>
        <v>0</v>
      </c>
    </row>
    <row r="171" spans="4:32" ht="12.75">
      <c r="D171" s="3" t="s">
        <v>140</v>
      </c>
      <c r="E171" s="3">
        <v>2</v>
      </c>
      <c r="F171" s="3" t="e">
        <f>#REF!</f>
        <v>#REF!</v>
      </c>
      <c r="G171" s="3" t="e">
        <f>IF(#REF!=0,"",#REF!)</f>
        <v>#REF!</v>
      </c>
      <c r="H171" s="33" t="e">
        <f t="shared" si="4"/>
        <v>#REF!</v>
      </c>
      <c r="I171" s="3" t="e">
        <f t="shared" si="5"/>
        <v>#REF!</v>
      </c>
      <c r="J171" s="9" t="e">
        <f>ROUND(#REF!,2)</f>
        <v>#REF!</v>
      </c>
      <c r="K171" s="9" t="e">
        <f>ROUND(#REF!,2)</f>
        <v>#REF!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>
        <v>0</v>
      </c>
    </row>
    <row r="172" spans="4:32" ht="12.75">
      <c r="D172" s="3" t="s">
        <v>140</v>
      </c>
      <c r="E172" s="3">
        <v>2</v>
      </c>
      <c r="F172" s="3" t="e">
        <f>#REF!</f>
        <v>#REF!</v>
      </c>
      <c r="G172" s="3" t="e">
        <f>IF(#REF!=0,"",#REF!)</f>
        <v>#REF!</v>
      </c>
      <c r="H172" s="33" t="e">
        <f t="shared" si="4"/>
        <v>#REF!</v>
      </c>
      <c r="I172" s="3" t="e">
        <f t="shared" si="5"/>
        <v>#REF!</v>
      </c>
      <c r="J172" s="9" t="e">
        <f>ROUND(#REF!,2)</f>
        <v>#REF!</v>
      </c>
      <c r="K172" s="9" t="e">
        <f>ROUND(#REF!,2)</f>
        <v>#REF!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>
        <v>0</v>
      </c>
    </row>
    <row r="173" spans="4:32" ht="12.75">
      <c r="D173" s="3" t="s">
        <v>140</v>
      </c>
      <c r="E173" s="3">
        <v>2</v>
      </c>
      <c r="F173" s="3" t="e">
        <f>#REF!</f>
        <v>#REF!</v>
      </c>
      <c r="G173" s="3" t="e">
        <f>IF(#REF!=0,"",#REF!)</f>
        <v>#REF!</v>
      </c>
      <c r="H173" s="33" t="e">
        <f t="shared" si="4"/>
        <v>#REF!</v>
      </c>
      <c r="I173" s="3" t="e">
        <f t="shared" si="5"/>
        <v>#REF!</v>
      </c>
      <c r="J173" s="9" t="e">
        <f>ROUND(#REF!,2)</f>
        <v>#REF!</v>
      </c>
      <c r="K173" s="9" t="e">
        <f>ROUND(#REF!,2)</f>
        <v>#REF!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>
        <v>0</v>
      </c>
    </row>
    <row r="174" spans="4:32" ht="12.75">
      <c r="D174" s="3" t="s">
        <v>140</v>
      </c>
      <c r="E174" s="3">
        <v>2</v>
      </c>
      <c r="F174" s="3" t="e">
        <f>#REF!</f>
        <v>#REF!</v>
      </c>
      <c r="G174" s="3" t="e">
        <f>IF(#REF!=0,"",#REF!)</f>
        <v>#REF!</v>
      </c>
      <c r="H174" s="33" t="e">
        <f t="shared" si="4"/>
        <v>#REF!</v>
      </c>
      <c r="I174" s="3" t="e">
        <f t="shared" si="5"/>
        <v>#REF!</v>
      </c>
      <c r="J174" s="9" t="e">
        <f>ROUND(#REF!,2)</f>
        <v>#REF!</v>
      </c>
      <c r="K174" s="9" t="e">
        <f>ROUND(#REF!,2)</f>
        <v>#REF!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>
        <v>0</v>
      </c>
    </row>
    <row r="175" spans="4:32" ht="12.75">
      <c r="D175" s="3" t="s">
        <v>140</v>
      </c>
      <c r="E175" s="3">
        <v>2</v>
      </c>
      <c r="F175" s="3" t="e">
        <f>#REF!</f>
        <v>#REF!</v>
      </c>
      <c r="G175" s="3" t="e">
        <f>IF(#REF!=0,"",#REF!)</f>
        <v>#REF!</v>
      </c>
      <c r="H175" s="33" t="e">
        <f t="shared" si="4"/>
        <v>#REF!</v>
      </c>
      <c r="I175" s="3" t="e">
        <f t="shared" si="5"/>
        <v>#REF!</v>
      </c>
      <c r="J175" s="9" t="e">
        <f>ROUND(#REF!,2)</f>
        <v>#REF!</v>
      </c>
      <c r="K175" s="9" t="e">
        <f>ROUND(#REF!,2)</f>
        <v>#REF!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>
        <v>0</v>
      </c>
    </row>
    <row r="176" spans="4:32" ht="12.75">
      <c r="D176" s="3" t="s">
        <v>140</v>
      </c>
      <c r="E176" s="3">
        <v>2</v>
      </c>
      <c r="F176" s="3" t="e">
        <f>#REF!</f>
        <v>#REF!</v>
      </c>
      <c r="G176" s="3" t="e">
        <f>IF(#REF!=0,"",#REF!)</f>
        <v>#REF!</v>
      </c>
      <c r="H176" s="33" t="e">
        <f t="shared" si="4"/>
        <v>#REF!</v>
      </c>
      <c r="I176" s="3" t="e">
        <f t="shared" si="5"/>
        <v>#REF!</v>
      </c>
      <c r="J176" s="9" t="e">
        <f>ROUND(#REF!,2)</f>
        <v>#REF!</v>
      </c>
      <c r="K176" s="9" t="e">
        <f>ROUND(#REF!,2)</f>
        <v>#REF!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>
        <v>0</v>
      </c>
    </row>
    <row r="177" spans="4:32" ht="12.75">
      <c r="D177" s="3" t="s">
        <v>140</v>
      </c>
      <c r="E177" s="3">
        <v>2</v>
      </c>
      <c r="F177" s="3" t="e">
        <f>#REF!</f>
        <v>#REF!</v>
      </c>
      <c r="G177" s="3" t="e">
        <f>IF(#REF!=0,"",#REF!)</f>
        <v>#REF!</v>
      </c>
      <c r="H177" s="33" t="e">
        <f t="shared" si="4"/>
        <v>#REF!</v>
      </c>
      <c r="I177" s="3" t="e">
        <f t="shared" si="5"/>
        <v>#REF!</v>
      </c>
      <c r="J177" s="9" t="e">
        <f>ROUND(#REF!,2)</f>
        <v>#REF!</v>
      </c>
      <c r="K177" s="9" t="e">
        <f>ROUND(#REF!,2)</f>
        <v>#REF!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>
        <v>0</v>
      </c>
    </row>
    <row r="178" spans="4:32" ht="12.75">
      <c r="D178" s="3" t="s">
        <v>140</v>
      </c>
      <c r="E178" s="3">
        <v>2</v>
      </c>
      <c r="F178" s="3" t="e">
        <f>#REF!</f>
        <v>#REF!</v>
      </c>
      <c r="G178" s="3" t="e">
        <f>IF(#REF!=0,"",#REF!)</f>
        <v>#REF!</v>
      </c>
      <c r="H178" s="33" t="e">
        <f t="shared" si="4"/>
        <v>#REF!</v>
      </c>
      <c r="I178" s="3" t="e">
        <f t="shared" si="5"/>
        <v>#REF!</v>
      </c>
      <c r="J178" s="9" t="e">
        <f>ROUND(#REF!,2)</f>
        <v>#REF!</v>
      </c>
      <c r="K178" s="9" t="e">
        <f>ROUND(#REF!,2)</f>
        <v>#REF!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>
        <v>0</v>
      </c>
    </row>
    <row r="179" spans="4:32" ht="12.75">
      <c r="D179" s="3" t="s">
        <v>140</v>
      </c>
      <c r="E179" s="3">
        <v>2</v>
      </c>
      <c r="F179" s="3" t="e">
        <f>#REF!</f>
        <v>#REF!</v>
      </c>
      <c r="G179" s="3" t="e">
        <f>IF(#REF!=0,"",#REF!)</f>
        <v>#REF!</v>
      </c>
      <c r="H179" s="33" t="e">
        <f t="shared" si="4"/>
        <v>#REF!</v>
      </c>
      <c r="I179" s="3" t="e">
        <f t="shared" si="5"/>
        <v>#REF!</v>
      </c>
      <c r="J179" s="9" t="e">
        <f>ROUND(#REF!,2)</f>
        <v>#REF!</v>
      </c>
      <c r="K179" s="9" t="e">
        <f>ROUND(#REF!,2)</f>
        <v>#REF!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>
        <v>0</v>
      </c>
    </row>
    <row r="180" spans="4:32" ht="12.75">
      <c r="D180" s="3" t="s">
        <v>140</v>
      </c>
      <c r="E180" s="3">
        <v>2</v>
      </c>
      <c r="F180" s="3" t="e">
        <f>#REF!</f>
        <v>#REF!</v>
      </c>
      <c r="G180" s="3" t="e">
        <f>IF(#REF!=0,"",#REF!)</f>
        <v>#REF!</v>
      </c>
      <c r="H180" s="33" t="e">
        <f t="shared" si="4"/>
        <v>#REF!</v>
      </c>
      <c r="I180" s="3" t="e">
        <f t="shared" si="5"/>
        <v>#REF!</v>
      </c>
      <c r="J180" s="9" t="e">
        <f>ROUND(#REF!,2)</f>
        <v>#REF!</v>
      </c>
      <c r="K180" s="9" t="e">
        <f>ROUND(#REF!,2)</f>
        <v>#REF!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>
        <v>0</v>
      </c>
    </row>
    <row r="181" spans="4:32" ht="12.75">
      <c r="D181" s="3" t="s">
        <v>140</v>
      </c>
      <c r="E181" s="3">
        <v>2</v>
      </c>
      <c r="F181" s="3" t="e">
        <f>#REF!</f>
        <v>#REF!</v>
      </c>
      <c r="G181" s="3" t="e">
        <f>IF(#REF!=0,"",#REF!)</f>
        <v>#REF!</v>
      </c>
      <c r="H181" s="33" t="e">
        <f t="shared" si="4"/>
        <v>#REF!</v>
      </c>
      <c r="I181" s="3" t="e">
        <f t="shared" si="5"/>
        <v>#REF!</v>
      </c>
      <c r="J181" s="9" t="e">
        <f>ROUND(#REF!,2)</f>
        <v>#REF!</v>
      </c>
      <c r="K181" s="9" t="e">
        <f>ROUND(#REF!,2)</f>
        <v>#REF!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>
        <v>0</v>
      </c>
    </row>
    <row r="182" spans="4:32" ht="12.75">
      <c r="D182" s="3" t="s">
        <v>140</v>
      </c>
      <c r="E182" s="3">
        <v>2</v>
      </c>
      <c r="F182" s="3" t="e">
        <f>#REF!</f>
        <v>#REF!</v>
      </c>
      <c r="G182" s="3" t="e">
        <f>IF(#REF!=0,"",#REF!)</f>
        <v>#REF!</v>
      </c>
      <c r="H182" s="33" t="e">
        <f t="shared" si="4"/>
        <v>#REF!</v>
      </c>
      <c r="I182" s="3" t="e">
        <f t="shared" si="5"/>
        <v>#REF!</v>
      </c>
      <c r="J182" s="9" t="e">
        <f>ROUND(#REF!,2)</f>
        <v>#REF!</v>
      </c>
      <c r="K182" s="9" t="e">
        <f>ROUND(#REF!,2)</f>
        <v>#REF!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>
        <v>0</v>
      </c>
    </row>
    <row r="183" spans="4:32" ht="12.75">
      <c r="D183" s="3" t="s">
        <v>140</v>
      </c>
      <c r="E183" s="3">
        <v>2</v>
      </c>
      <c r="F183" s="3" t="e">
        <f>#REF!</f>
        <v>#REF!</v>
      </c>
      <c r="G183" s="3" t="e">
        <f>IF(#REF!=0,"",#REF!)</f>
        <v>#REF!</v>
      </c>
      <c r="H183" s="33" t="e">
        <f t="shared" si="4"/>
        <v>#REF!</v>
      </c>
      <c r="I183" s="3" t="e">
        <f t="shared" si="5"/>
        <v>#REF!</v>
      </c>
      <c r="J183" s="9" t="e">
        <f>ROUND(#REF!,2)</f>
        <v>#REF!</v>
      </c>
      <c r="K183" s="9" t="e">
        <f>ROUND(#REF!,2)</f>
        <v>#REF!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>
        <v>0</v>
      </c>
    </row>
    <row r="184" spans="4:32" ht="12.75">
      <c r="D184" s="3" t="s">
        <v>140</v>
      </c>
      <c r="E184" s="3">
        <v>2</v>
      </c>
      <c r="F184" s="3" t="e">
        <f>#REF!</f>
        <v>#REF!</v>
      </c>
      <c r="G184" s="3" t="e">
        <f>IF(#REF!=0,"",#REF!)</f>
        <v>#REF!</v>
      </c>
      <c r="H184" s="33" t="e">
        <f t="shared" si="4"/>
        <v>#REF!</v>
      </c>
      <c r="I184" s="3" t="e">
        <f t="shared" si="5"/>
        <v>#REF!</v>
      </c>
      <c r="J184" s="9" t="e">
        <f>ROUND(#REF!,2)</f>
        <v>#REF!</v>
      </c>
      <c r="K184" s="9" t="e">
        <f>ROUND(#REF!,2)</f>
        <v>#REF!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>
        <v>0</v>
      </c>
    </row>
    <row r="185" spans="4:32" ht="12.75">
      <c r="D185" s="3" t="s">
        <v>140</v>
      </c>
      <c r="E185" s="3">
        <v>2</v>
      </c>
      <c r="F185" s="3" t="e">
        <f>#REF!</f>
        <v>#REF!</v>
      </c>
      <c r="G185" s="3" t="e">
        <f>IF(#REF!=0,"",#REF!)</f>
        <v>#REF!</v>
      </c>
      <c r="H185" s="33" t="e">
        <f t="shared" si="4"/>
        <v>#REF!</v>
      </c>
      <c r="I185" s="3" t="e">
        <f t="shared" si="5"/>
        <v>#REF!</v>
      </c>
      <c r="J185" s="9" t="e">
        <f>ROUND(#REF!,2)</f>
        <v>#REF!</v>
      </c>
      <c r="K185" s="9" t="e">
        <f>ROUND(#REF!,2)</f>
        <v>#REF!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>
        <v>0</v>
      </c>
    </row>
    <row r="186" spans="4:32" ht="12.75">
      <c r="D186" s="3" t="s">
        <v>140</v>
      </c>
      <c r="E186" s="3">
        <v>2</v>
      </c>
      <c r="F186" s="3" t="e">
        <f>#REF!</f>
        <v>#REF!</v>
      </c>
      <c r="G186" s="3" t="e">
        <f>IF(#REF!=0,"",#REF!)</f>
        <v>#REF!</v>
      </c>
      <c r="H186" s="33" t="e">
        <f t="shared" si="4"/>
        <v>#REF!</v>
      </c>
      <c r="I186" s="3" t="e">
        <f t="shared" si="5"/>
        <v>#REF!</v>
      </c>
      <c r="J186" s="9" t="e">
        <f>ROUND(#REF!,2)</f>
        <v>#REF!</v>
      </c>
      <c r="K186" s="9" t="e">
        <f>ROUND(#REF!,2)</f>
        <v>#REF!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>
        <v>0</v>
      </c>
    </row>
    <row r="187" spans="4:32" ht="12.75">
      <c r="D187" s="3" t="s">
        <v>140</v>
      </c>
      <c r="E187" s="3">
        <v>2</v>
      </c>
      <c r="F187" s="3" t="e">
        <f>#REF!</f>
        <v>#REF!</v>
      </c>
      <c r="G187" s="3" t="e">
        <f>IF(#REF!=0,"",#REF!)</f>
        <v>#REF!</v>
      </c>
      <c r="H187" s="33" t="e">
        <f t="shared" si="4"/>
        <v>#REF!</v>
      </c>
      <c r="I187" s="3" t="e">
        <f t="shared" si="5"/>
        <v>#REF!</v>
      </c>
      <c r="J187" s="9" t="e">
        <f>ROUND(#REF!,2)</f>
        <v>#REF!</v>
      </c>
      <c r="K187" s="9" t="e">
        <f>ROUND(#REF!,2)</f>
        <v>#REF!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>
        <v>0</v>
      </c>
    </row>
    <row r="188" spans="4:32" ht="12.75">
      <c r="D188" s="3" t="s">
        <v>140</v>
      </c>
      <c r="E188" s="3">
        <v>2</v>
      </c>
      <c r="F188" s="3" t="e">
        <f>#REF!</f>
        <v>#REF!</v>
      </c>
      <c r="G188" s="3" t="e">
        <f>IF(#REF!=0,"",#REF!)</f>
        <v>#REF!</v>
      </c>
      <c r="H188" s="33" t="e">
        <f t="shared" si="4"/>
        <v>#REF!</v>
      </c>
      <c r="I188" s="3" t="e">
        <f t="shared" si="5"/>
        <v>#REF!</v>
      </c>
      <c r="J188" s="9" t="e">
        <f>ROUND(#REF!,2)</f>
        <v>#REF!</v>
      </c>
      <c r="K188" s="9" t="e">
        <f>ROUND(#REF!,2)</f>
        <v>#REF!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>
        <v>0</v>
      </c>
    </row>
    <row r="189" spans="4:32" ht="12.75">
      <c r="D189" s="3" t="s">
        <v>140</v>
      </c>
      <c r="E189" s="3">
        <v>2</v>
      </c>
      <c r="F189" s="3" t="e">
        <f>#REF!</f>
        <v>#REF!</v>
      </c>
      <c r="G189" s="3" t="e">
        <f>IF(#REF!=0,"",#REF!)</f>
        <v>#REF!</v>
      </c>
      <c r="H189" s="33" t="e">
        <f t="shared" si="4"/>
        <v>#REF!</v>
      </c>
      <c r="I189" s="3" t="e">
        <f t="shared" si="5"/>
        <v>#REF!</v>
      </c>
      <c r="J189" s="9" t="e">
        <f>ROUND(#REF!,2)</f>
        <v>#REF!</v>
      </c>
      <c r="K189" s="9" t="e">
        <f>ROUND(#REF!,2)</f>
        <v>#REF!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>
        <v>0</v>
      </c>
    </row>
    <row r="190" spans="4:32" ht="12.75">
      <c r="D190" s="3" t="s">
        <v>140</v>
      </c>
      <c r="E190" s="3">
        <v>2</v>
      </c>
      <c r="F190" s="3" t="e">
        <f>#REF!</f>
        <v>#REF!</v>
      </c>
      <c r="G190" s="3" t="e">
        <f>IF(#REF!=0,"",#REF!)</f>
        <v>#REF!</v>
      </c>
      <c r="H190" s="33" t="e">
        <f t="shared" si="4"/>
        <v>#REF!</v>
      </c>
      <c r="I190" s="3" t="e">
        <f t="shared" si="5"/>
        <v>#REF!</v>
      </c>
      <c r="J190" s="9" t="e">
        <f>ROUND(#REF!,2)</f>
        <v>#REF!</v>
      </c>
      <c r="K190" s="9" t="e">
        <f>ROUND(#REF!,2)</f>
        <v>#REF!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>
        <v>0</v>
      </c>
    </row>
    <row r="191" spans="4:32" ht="12.75">
      <c r="D191" s="3" t="s">
        <v>140</v>
      </c>
      <c r="E191" s="3">
        <v>2</v>
      </c>
      <c r="F191" s="3" t="e">
        <f>#REF!</f>
        <v>#REF!</v>
      </c>
      <c r="G191" s="3" t="e">
        <f>IF(#REF!=0,"",#REF!)</f>
        <v>#REF!</v>
      </c>
      <c r="H191" s="33" t="e">
        <f t="shared" si="4"/>
        <v>#REF!</v>
      </c>
      <c r="I191" s="3" t="e">
        <f t="shared" si="5"/>
        <v>#REF!</v>
      </c>
      <c r="J191" s="9" t="e">
        <f>ROUND(#REF!,2)</f>
        <v>#REF!</v>
      </c>
      <c r="K191" s="9" t="e">
        <f>ROUND(#REF!,2)</f>
        <v>#REF!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>
        <v>0</v>
      </c>
    </row>
    <row r="192" spans="4:32" ht="12.75">
      <c r="D192" s="3" t="s">
        <v>140</v>
      </c>
      <c r="E192" s="3">
        <v>2</v>
      </c>
      <c r="F192" s="3" t="e">
        <f>#REF!</f>
        <v>#REF!</v>
      </c>
      <c r="G192" s="3" t="e">
        <f>IF(#REF!=0,"",#REF!)</f>
        <v>#REF!</v>
      </c>
      <c r="H192" s="33" t="e">
        <f t="shared" si="4"/>
        <v>#REF!</v>
      </c>
      <c r="I192" s="3" t="e">
        <f t="shared" si="5"/>
        <v>#REF!</v>
      </c>
      <c r="J192" s="9" t="e">
        <f>ROUND(#REF!,2)</f>
        <v>#REF!</v>
      </c>
      <c r="K192" s="9" t="e">
        <f>ROUND(#REF!,2)</f>
        <v>#REF!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>
        <v>0</v>
      </c>
    </row>
    <row r="193" spans="4:32" ht="12.75">
      <c r="D193" s="3" t="s">
        <v>140</v>
      </c>
      <c r="E193" s="3">
        <v>2</v>
      </c>
      <c r="F193" s="3" t="e">
        <f>#REF!</f>
        <v>#REF!</v>
      </c>
      <c r="G193" s="3" t="e">
        <f>IF(#REF!=0,"",#REF!)</f>
        <v>#REF!</v>
      </c>
      <c r="H193" s="33" t="e">
        <f t="shared" si="4"/>
        <v>#REF!</v>
      </c>
      <c r="I193" s="3" t="e">
        <f t="shared" si="5"/>
        <v>#REF!</v>
      </c>
      <c r="J193" s="9" t="e">
        <f>ROUND(#REF!,2)</f>
        <v>#REF!</v>
      </c>
      <c r="K193" s="9" t="e">
        <f>ROUND(#REF!,2)</f>
        <v>#REF!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>
        <v>0</v>
      </c>
    </row>
    <row r="194" spans="4:32" ht="12.75">
      <c r="D194" s="3" t="s">
        <v>140</v>
      </c>
      <c r="E194" s="3">
        <v>2</v>
      </c>
      <c r="F194" s="3" t="e">
        <f>#REF!</f>
        <v>#REF!</v>
      </c>
      <c r="G194" s="3" t="e">
        <f>IF(#REF!=0,"",#REF!)</f>
        <v>#REF!</v>
      </c>
      <c r="H194" s="33" t="e">
        <f aca="true" t="shared" si="6" ref="H194:H257">J194/100*F194+2*K194/100*F194</f>
        <v>#REF!</v>
      </c>
      <c r="I194" s="3" t="e">
        <f aca="true" t="shared" si="7" ref="I194:I257">ABS(ROUND(J194,0)-J194)+ABS(ROUND(K194,0)-K194)</f>
        <v>#REF!</v>
      </c>
      <c r="J194" s="9" t="e">
        <f>ROUND(#REF!,2)</f>
        <v>#REF!</v>
      </c>
      <c r="K194" s="9" t="e">
        <f>ROUND(#REF!,2)</f>
        <v>#REF!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>
        <v>0</v>
      </c>
    </row>
    <row r="195" spans="4:32" ht="12.75">
      <c r="D195" s="3" t="s">
        <v>140</v>
      </c>
      <c r="E195" s="3">
        <v>2</v>
      </c>
      <c r="F195" s="3" t="e">
        <f>#REF!</f>
        <v>#REF!</v>
      </c>
      <c r="G195" s="3" t="e">
        <f>IF(#REF!=0,"",#REF!)</f>
        <v>#REF!</v>
      </c>
      <c r="H195" s="33" t="e">
        <f t="shared" si="6"/>
        <v>#REF!</v>
      </c>
      <c r="I195" s="3" t="e">
        <f t="shared" si="7"/>
        <v>#REF!</v>
      </c>
      <c r="J195" s="9" t="e">
        <f>ROUND(#REF!,2)</f>
        <v>#REF!</v>
      </c>
      <c r="K195" s="9" t="e">
        <f>ROUND(#REF!,2)</f>
        <v>#REF!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>
        <v>0</v>
      </c>
    </row>
    <row r="196" spans="4:32" ht="12.75">
      <c r="D196" s="3" t="s">
        <v>140</v>
      </c>
      <c r="E196" s="3">
        <v>2</v>
      </c>
      <c r="F196" s="3" t="e">
        <f>#REF!</f>
        <v>#REF!</v>
      </c>
      <c r="G196" s="3" t="e">
        <f>IF(#REF!=0,"",#REF!)</f>
        <v>#REF!</v>
      </c>
      <c r="H196" s="33" t="e">
        <f t="shared" si="6"/>
        <v>#REF!</v>
      </c>
      <c r="I196" s="3" t="e">
        <f t="shared" si="7"/>
        <v>#REF!</v>
      </c>
      <c r="J196" s="9" t="e">
        <f>ROUND(#REF!,2)</f>
        <v>#REF!</v>
      </c>
      <c r="K196" s="9" t="e">
        <f>ROUND(#REF!,2)</f>
        <v>#REF!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>
        <v>0</v>
      </c>
    </row>
    <row r="197" spans="4:32" ht="12.75">
      <c r="D197" s="3" t="s">
        <v>140</v>
      </c>
      <c r="E197" s="3">
        <v>2</v>
      </c>
      <c r="F197" s="3" t="e">
        <f>#REF!</f>
        <v>#REF!</v>
      </c>
      <c r="G197" s="3" t="e">
        <f>IF(#REF!=0,"",#REF!)</f>
        <v>#REF!</v>
      </c>
      <c r="H197" s="33" t="e">
        <f t="shared" si="6"/>
        <v>#REF!</v>
      </c>
      <c r="I197" s="3" t="e">
        <f t="shared" si="7"/>
        <v>#REF!</v>
      </c>
      <c r="J197" s="9" t="e">
        <f>ROUND(#REF!,2)</f>
        <v>#REF!</v>
      </c>
      <c r="K197" s="9" t="e">
        <f>ROUND(#REF!,2)</f>
        <v>#REF!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>
        <v>0</v>
      </c>
    </row>
    <row r="198" spans="4:32" ht="12.75">
      <c r="D198" s="3" t="s">
        <v>140</v>
      </c>
      <c r="E198" s="3">
        <v>2</v>
      </c>
      <c r="F198" s="3" t="e">
        <f>#REF!</f>
        <v>#REF!</v>
      </c>
      <c r="G198" s="3" t="e">
        <f>IF(#REF!=0,"",#REF!)</f>
        <v>#REF!</v>
      </c>
      <c r="H198" s="33" t="e">
        <f t="shared" si="6"/>
        <v>#REF!</v>
      </c>
      <c r="I198" s="3" t="e">
        <f t="shared" si="7"/>
        <v>#REF!</v>
      </c>
      <c r="J198" s="9" t="e">
        <f>ROUND(#REF!,2)</f>
        <v>#REF!</v>
      </c>
      <c r="K198" s="9" t="e">
        <f>ROUND(#REF!,2)</f>
        <v>#REF!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>
        <v>0</v>
      </c>
    </row>
    <row r="199" spans="4:32" ht="12.75">
      <c r="D199" s="3" t="s">
        <v>140</v>
      </c>
      <c r="E199" s="3">
        <v>2</v>
      </c>
      <c r="F199" s="3" t="e">
        <f>#REF!</f>
        <v>#REF!</v>
      </c>
      <c r="G199" s="3" t="e">
        <f>IF(#REF!=0,"",#REF!)</f>
        <v>#REF!</v>
      </c>
      <c r="H199" s="33" t="e">
        <f t="shared" si="6"/>
        <v>#REF!</v>
      </c>
      <c r="I199" s="3" t="e">
        <f t="shared" si="7"/>
        <v>#REF!</v>
      </c>
      <c r="J199" s="9" t="e">
        <f>ROUND(#REF!,2)</f>
        <v>#REF!</v>
      </c>
      <c r="K199" s="9" t="e">
        <f>ROUND(#REF!,2)</f>
        <v>#REF!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>
        <v>0</v>
      </c>
    </row>
    <row r="200" spans="4:32" ht="12.75">
      <c r="D200" s="3" t="s">
        <v>140</v>
      </c>
      <c r="E200" s="3">
        <v>2</v>
      </c>
      <c r="F200" s="3" t="e">
        <f>#REF!</f>
        <v>#REF!</v>
      </c>
      <c r="G200" s="3" t="e">
        <f>IF(#REF!=0,"",#REF!)</f>
        <v>#REF!</v>
      </c>
      <c r="H200" s="33" t="e">
        <f t="shared" si="6"/>
        <v>#REF!</v>
      </c>
      <c r="I200" s="3" t="e">
        <f t="shared" si="7"/>
        <v>#REF!</v>
      </c>
      <c r="J200" s="9" t="e">
        <f>ROUND(#REF!,2)</f>
        <v>#REF!</v>
      </c>
      <c r="K200" s="9" t="e">
        <f>ROUND(#REF!,2)</f>
        <v>#REF!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>
        <v>0</v>
      </c>
    </row>
    <row r="201" spans="4:32" ht="12.75">
      <c r="D201" s="3" t="s">
        <v>140</v>
      </c>
      <c r="E201" s="3">
        <v>2</v>
      </c>
      <c r="F201" s="3" t="e">
        <f>#REF!</f>
        <v>#REF!</v>
      </c>
      <c r="G201" s="3" t="e">
        <f>IF(#REF!=0,"",#REF!)</f>
        <v>#REF!</v>
      </c>
      <c r="H201" s="33" t="e">
        <f t="shared" si="6"/>
        <v>#REF!</v>
      </c>
      <c r="I201" s="3" t="e">
        <f t="shared" si="7"/>
        <v>#REF!</v>
      </c>
      <c r="J201" s="9" t="e">
        <f>ROUND(#REF!,2)</f>
        <v>#REF!</v>
      </c>
      <c r="K201" s="9" t="e">
        <f>ROUND(#REF!,2)</f>
        <v>#REF!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>
        <v>0</v>
      </c>
    </row>
    <row r="202" spans="4:32" ht="12.75">
      <c r="D202" s="3" t="s">
        <v>140</v>
      </c>
      <c r="E202" s="3">
        <v>2</v>
      </c>
      <c r="F202" s="3" t="e">
        <f>#REF!</f>
        <v>#REF!</v>
      </c>
      <c r="G202" s="3" t="e">
        <f>IF(#REF!=0,"",#REF!)</f>
        <v>#REF!</v>
      </c>
      <c r="H202" s="33" t="e">
        <f t="shared" si="6"/>
        <v>#REF!</v>
      </c>
      <c r="I202" s="3" t="e">
        <f t="shared" si="7"/>
        <v>#REF!</v>
      </c>
      <c r="J202" s="9" t="e">
        <f>ROUND(#REF!,2)</f>
        <v>#REF!</v>
      </c>
      <c r="K202" s="9" t="e">
        <f>ROUND(#REF!,2)</f>
        <v>#REF!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>
        <v>0</v>
      </c>
    </row>
    <row r="203" spans="4:32" ht="12.75">
      <c r="D203" s="3" t="s">
        <v>140</v>
      </c>
      <c r="E203" s="3">
        <v>2</v>
      </c>
      <c r="F203" s="3" t="e">
        <f>#REF!</f>
        <v>#REF!</v>
      </c>
      <c r="G203" s="3" t="e">
        <f>IF(#REF!=0,"",#REF!)</f>
        <v>#REF!</v>
      </c>
      <c r="H203" s="33" t="e">
        <f t="shared" si="6"/>
        <v>#REF!</v>
      </c>
      <c r="I203" s="3" t="e">
        <f t="shared" si="7"/>
        <v>#REF!</v>
      </c>
      <c r="J203" s="9" t="e">
        <f>ROUND(#REF!,2)</f>
        <v>#REF!</v>
      </c>
      <c r="K203" s="9" t="e">
        <f>ROUND(#REF!,2)</f>
        <v>#REF!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>
        <v>0</v>
      </c>
    </row>
    <row r="204" spans="4:32" ht="12.75">
      <c r="D204" s="3" t="s">
        <v>140</v>
      </c>
      <c r="E204" s="3">
        <v>2</v>
      </c>
      <c r="F204" s="3" t="e">
        <f>#REF!</f>
        <v>#REF!</v>
      </c>
      <c r="G204" s="3" t="e">
        <f>IF(#REF!=0,"",#REF!)</f>
        <v>#REF!</v>
      </c>
      <c r="H204" s="33" t="e">
        <f t="shared" si="6"/>
        <v>#REF!</v>
      </c>
      <c r="I204" s="3" t="e">
        <f t="shared" si="7"/>
        <v>#REF!</v>
      </c>
      <c r="J204" s="9" t="e">
        <f>ROUND(#REF!,2)</f>
        <v>#REF!</v>
      </c>
      <c r="K204" s="9" t="e">
        <f>ROUND(#REF!,2)</f>
        <v>#REF!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>
        <v>0</v>
      </c>
    </row>
    <row r="205" spans="4:32" ht="12.75">
      <c r="D205" s="3" t="s">
        <v>140</v>
      </c>
      <c r="E205" s="3">
        <v>2</v>
      </c>
      <c r="F205" s="3" t="e">
        <f>#REF!</f>
        <v>#REF!</v>
      </c>
      <c r="G205" s="3" t="e">
        <f>IF(#REF!=0,"",#REF!)</f>
        <v>#REF!</v>
      </c>
      <c r="H205" s="33" t="e">
        <f t="shared" si="6"/>
        <v>#REF!</v>
      </c>
      <c r="I205" s="3" t="e">
        <f t="shared" si="7"/>
        <v>#REF!</v>
      </c>
      <c r="J205" s="9" t="e">
        <f>ROUND(#REF!,2)</f>
        <v>#REF!</v>
      </c>
      <c r="K205" s="9" t="e">
        <f>ROUND(#REF!,2)</f>
        <v>#REF!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>
        <v>0</v>
      </c>
    </row>
    <row r="206" spans="4:32" ht="12.75">
      <c r="D206" s="3" t="s">
        <v>140</v>
      </c>
      <c r="E206" s="3">
        <v>2</v>
      </c>
      <c r="F206" s="3" t="e">
        <f>#REF!</f>
        <v>#REF!</v>
      </c>
      <c r="G206" s="3" t="e">
        <f>IF(#REF!=0,"",#REF!)</f>
        <v>#REF!</v>
      </c>
      <c r="H206" s="33" t="e">
        <f t="shared" si="6"/>
        <v>#REF!</v>
      </c>
      <c r="I206" s="3" t="e">
        <f t="shared" si="7"/>
        <v>#REF!</v>
      </c>
      <c r="J206" s="9" t="e">
        <f>ROUND(#REF!,2)</f>
        <v>#REF!</v>
      </c>
      <c r="K206" s="9" t="e">
        <f>ROUND(#REF!,2)</f>
        <v>#REF!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>
        <v>0</v>
      </c>
    </row>
    <row r="207" spans="4:32" ht="12.75">
      <c r="D207" s="3" t="s">
        <v>140</v>
      </c>
      <c r="E207" s="3">
        <v>2</v>
      </c>
      <c r="F207" s="3" t="e">
        <f>#REF!</f>
        <v>#REF!</v>
      </c>
      <c r="G207" s="3" t="e">
        <f>IF(#REF!=0,"",#REF!)</f>
        <v>#REF!</v>
      </c>
      <c r="H207" s="33" t="e">
        <f t="shared" si="6"/>
        <v>#REF!</v>
      </c>
      <c r="I207" s="3" t="e">
        <f t="shared" si="7"/>
        <v>#REF!</v>
      </c>
      <c r="J207" s="9" t="e">
        <f>ROUND(#REF!,2)</f>
        <v>#REF!</v>
      </c>
      <c r="K207" s="9" t="e">
        <f>ROUND(#REF!,2)</f>
        <v>#REF!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>
        <v>0</v>
      </c>
    </row>
    <row r="208" spans="4:32" ht="12.75">
      <c r="D208" s="3" t="s">
        <v>140</v>
      </c>
      <c r="E208" s="3">
        <v>2</v>
      </c>
      <c r="F208" s="3" t="e">
        <f>#REF!</f>
        <v>#REF!</v>
      </c>
      <c r="G208" s="3" t="e">
        <f>IF(#REF!=0,"",#REF!)</f>
        <v>#REF!</v>
      </c>
      <c r="H208" s="33" t="e">
        <f t="shared" si="6"/>
        <v>#REF!</v>
      </c>
      <c r="I208" s="3" t="e">
        <f t="shared" si="7"/>
        <v>#REF!</v>
      </c>
      <c r="J208" s="9" t="e">
        <f>ROUND(#REF!,2)</f>
        <v>#REF!</v>
      </c>
      <c r="K208" s="9" t="e">
        <f>ROUND(#REF!,2)</f>
        <v>#REF!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>
        <v>0</v>
      </c>
    </row>
    <row r="209" spans="4:32" ht="12.75">
      <c r="D209" s="3" t="s">
        <v>140</v>
      </c>
      <c r="E209" s="3">
        <v>2</v>
      </c>
      <c r="F209" s="3" t="e">
        <f>#REF!</f>
        <v>#REF!</v>
      </c>
      <c r="G209" s="3" t="e">
        <f>IF(#REF!=0,"",#REF!)</f>
        <v>#REF!</v>
      </c>
      <c r="H209" s="33" t="e">
        <f t="shared" si="6"/>
        <v>#REF!</v>
      </c>
      <c r="I209" s="3" t="e">
        <f t="shared" si="7"/>
        <v>#REF!</v>
      </c>
      <c r="J209" s="9" t="e">
        <f>ROUND(#REF!,2)</f>
        <v>#REF!</v>
      </c>
      <c r="K209" s="9" t="e">
        <f>ROUND(#REF!,2)</f>
        <v>#REF!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>
        <v>0</v>
      </c>
    </row>
    <row r="210" spans="4:32" ht="12.75">
      <c r="D210" s="3" t="s">
        <v>140</v>
      </c>
      <c r="E210" s="3">
        <v>2</v>
      </c>
      <c r="F210" s="3" t="e">
        <f>#REF!</f>
        <v>#REF!</v>
      </c>
      <c r="G210" s="3" t="e">
        <f>IF(#REF!=0,"",#REF!)</f>
        <v>#REF!</v>
      </c>
      <c r="H210" s="33" t="e">
        <f t="shared" si="6"/>
        <v>#REF!</v>
      </c>
      <c r="I210" s="3" t="e">
        <f t="shared" si="7"/>
        <v>#REF!</v>
      </c>
      <c r="J210" s="9" t="e">
        <f>ROUND(#REF!,2)</f>
        <v>#REF!</v>
      </c>
      <c r="K210" s="9" t="e">
        <f>ROUND(#REF!,2)</f>
        <v>#REF!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>
        <v>0</v>
      </c>
    </row>
    <row r="211" spans="4:32" ht="12.75">
      <c r="D211" s="3" t="s">
        <v>140</v>
      </c>
      <c r="E211" s="3">
        <v>2</v>
      </c>
      <c r="F211" s="3" t="e">
        <f>#REF!</f>
        <v>#REF!</v>
      </c>
      <c r="G211" s="3" t="e">
        <f>IF(#REF!=0,"",#REF!)</f>
        <v>#REF!</v>
      </c>
      <c r="H211" s="33" t="e">
        <f t="shared" si="6"/>
        <v>#REF!</v>
      </c>
      <c r="I211" s="3" t="e">
        <f t="shared" si="7"/>
        <v>#REF!</v>
      </c>
      <c r="J211" s="9" t="e">
        <f>ROUND(#REF!,2)</f>
        <v>#REF!</v>
      </c>
      <c r="K211" s="9" t="e">
        <f>ROUND(#REF!,2)</f>
        <v>#REF!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>
        <v>0</v>
      </c>
    </row>
    <row r="212" spans="4:32" ht="12.75">
      <c r="D212" s="3" t="s">
        <v>140</v>
      </c>
      <c r="E212" s="3">
        <v>2</v>
      </c>
      <c r="F212" s="3" t="e">
        <f>#REF!</f>
        <v>#REF!</v>
      </c>
      <c r="G212" s="3" t="e">
        <f>IF(#REF!=0,"",#REF!)</f>
        <v>#REF!</v>
      </c>
      <c r="H212" s="33" t="e">
        <f t="shared" si="6"/>
        <v>#REF!</v>
      </c>
      <c r="I212" s="3" t="e">
        <f t="shared" si="7"/>
        <v>#REF!</v>
      </c>
      <c r="J212" s="9" t="e">
        <f>ROUND(#REF!,2)</f>
        <v>#REF!</v>
      </c>
      <c r="K212" s="9" t="e">
        <f>ROUND(#REF!,2)</f>
        <v>#REF!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>
        <v>0</v>
      </c>
    </row>
    <row r="213" spans="4:32" ht="12.75">
      <c r="D213" s="3" t="s">
        <v>140</v>
      </c>
      <c r="E213" s="3">
        <v>2</v>
      </c>
      <c r="F213" s="3" t="e">
        <f>#REF!</f>
        <v>#REF!</v>
      </c>
      <c r="G213" s="3" t="e">
        <f>IF(#REF!=0,"",#REF!)</f>
        <v>#REF!</v>
      </c>
      <c r="H213" s="33" t="e">
        <f t="shared" si="6"/>
        <v>#REF!</v>
      </c>
      <c r="I213" s="3" t="e">
        <f t="shared" si="7"/>
        <v>#REF!</v>
      </c>
      <c r="J213" s="9" t="e">
        <f>ROUND(#REF!,2)</f>
        <v>#REF!</v>
      </c>
      <c r="K213" s="9" t="e">
        <f>ROUND(#REF!,2)</f>
        <v>#REF!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>
        <v>0</v>
      </c>
    </row>
    <row r="214" spans="4:32" ht="12.75">
      <c r="D214" s="3" t="s">
        <v>140</v>
      </c>
      <c r="E214" s="3">
        <v>2</v>
      </c>
      <c r="F214" s="3" t="e">
        <f>#REF!</f>
        <v>#REF!</v>
      </c>
      <c r="G214" s="3" t="e">
        <f>IF(#REF!=0,"",#REF!)</f>
        <v>#REF!</v>
      </c>
      <c r="H214" s="33" t="e">
        <f t="shared" si="6"/>
        <v>#REF!</v>
      </c>
      <c r="I214" s="3" t="e">
        <f t="shared" si="7"/>
        <v>#REF!</v>
      </c>
      <c r="J214" s="9" t="e">
        <f>ROUND(#REF!,2)</f>
        <v>#REF!</v>
      </c>
      <c r="K214" s="9" t="e">
        <f>ROUND(#REF!,2)</f>
        <v>#REF!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>
        <v>0</v>
      </c>
    </row>
    <row r="215" spans="4:32" ht="12.75">
      <c r="D215" s="3" t="s">
        <v>140</v>
      </c>
      <c r="E215" s="3">
        <v>2</v>
      </c>
      <c r="F215" s="3" t="e">
        <f>#REF!</f>
        <v>#REF!</v>
      </c>
      <c r="G215" s="3" t="e">
        <f>IF(#REF!=0,"",#REF!)</f>
        <v>#REF!</v>
      </c>
      <c r="H215" s="33" t="e">
        <f t="shared" si="6"/>
        <v>#REF!</v>
      </c>
      <c r="I215" s="3" t="e">
        <f t="shared" si="7"/>
        <v>#REF!</v>
      </c>
      <c r="J215" s="9" t="e">
        <f>ROUND(#REF!,2)</f>
        <v>#REF!</v>
      </c>
      <c r="K215" s="9" t="e">
        <f>ROUND(#REF!,2)</f>
        <v>#REF!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>
        <v>0</v>
      </c>
    </row>
    <row r="216" spans="4:32" ht="12.75">
      <c r="D216" s="3" t="s">
        <v>140</v>
      </c>
      <c r="E216" s="3">
        <v>2</v>
      </c>
      <c r="F216" s="3" t="e">
        <f>#REF!</f>
        <v>#REF!</v>
      </c>
      <c r="G216" s="3" t="e">
        <f>IF(#REF!=0,"",#REF!)</f>
        <v>#REF!</v>
      </c>
      <c r="H216" s="33" t="e">
        <f t="shared" si="6"/>
        <v>#REF!</v>
      </c>
      <c r="I216" s="3" t="e">
        <f t="shared" si="7"/>
        <v>#REF!</v>
      </c>
      <c r="J216" s="9" t="e">
        <f>ROUND(#REF!,2)</f>
        <v>#REF!</v>
      </c>
      <c r="K216" s="9" t="e">
        <f>ROUND(#REF!,2)</f>
        <v>#REF!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>
        <v>0</v>
      </c>
    </row>
    <row r="217" spans="4:32" ht="12.75">
      <c r="D217" s="3" t="s">
        <v>140</v>
      </c>
      <c r="E217" s="3">
        <v>2</v>
      </c>
      <c r="F217" s="3" t="e">
        <f>#REF!</f>
        <v>#REF!</v>
      </c>
      <c r="G217" s="3" t="e">
        <f>IF(#REF!=0,"",#REF!)</f>
        <v>#REF!</v>
      </c>
      <c r="H217" s="33" t="e">
        <f t="shared" si="6"/>
        <v>#REF!</v>
      </c>
      <c r="I217" s="3" t="e">
        <f t="shared" si="7"/>
        <v>#REF!</v>
      </c>
      <c r="J217" s="9" t="e">
        <f>ROUND(#REF!,2)</f>
        <v>#REF!</v>
      </c>
      <c r="K217" s="9" t="e">
        <f>ROUND(#REF!,2)</f>
        <v>#REF!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>
        <v>0</v>
      </c>
    </row>
    <row r="218" spans="4:32" ht="12.75">
      <c r="D218" s="3" t="s">
        <v>140</v>
      </c>
      <c r="E218" s="3">
        <v>2</v>
      </c>
      <c r="F218" s="3" t="e">
        <f>#REF!</f>
        <v>#REF!</v>
      </c>
      <c r="G218" s="3" t="e">
        <f>IF(#REF!=0,"",#REF!)</f>
        <v>#REF!</v>
      </c>
      <c r="H218" s="33" t="e">
        <f t="shared" si="6"/>
        <v>#REF!</v>
      </c>
      <c r="I218" s="3" t="e">
        <f t="shared" si="7"/>
        <v>#REF!</v>
      </c>
      <c r="J218" s="9" t="e">
        <f>ROUND(#REF!,2)</f>
        <v>#REF!</v>
      </c>
      <c r="K218" s="9" t="e">
        <f>ROUND(#REF!,2)</f>
        <v>#REF!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>
        <v>0</v>
      </c>
    </row>
    <row r="219" spans="4:32" ht="12.75">
      <c r="D219" s="3" t="s">
        <v>140</v>
      </c>
      <c r="E219" s="3">
        <v>2</v>
      </c>
      <c r="F219" s="3" t="e">
        <f>#REF!</f>
        <v>#REF!</v>
      </c>
      <c r="G219" s="3" t="e">
        <f>IF(#REF!=0,"",#REF!)</f>
        <v>#REF!</v>
      </c>
      <c r="H219" s="33" t="e">
        <f t="shared" si="6"/>
        <v>#REF!</v>
      </c>
      <c r="I219" s="3" t="e">
        <f t="shared" si="7"/>
        <v>#REF!</v>
      </c>
      <c r="J219" s="9" t="e">
        <f>ROUND(#REF!,2)</f>
        <v>#REF!</v>
      </c>
      <c r="K219" s="9" t="e">
        <f>ROUND(#REF!,2)</f>
        <v>#REF!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>
        <v>0</v>
      </c>
    </row>
    <row r="220" spans="4:32" ht="12.75">
      <c r="D220" s="3" t="s">
        <v>140</v>
      </c>
      <c r="E220" s="3">
        <v>2</v>
      </c>
      <c r="F220" s="3" t="e">
        <f>#REF!</f>
        <v>#REF!</v>
      </c>
      <c r="G220" s="3" t="e">
        <f>IF(#REF!=0,"",#REF!)</f>
        <v>#REF!</v>
      </c>
      <c r="H220" s="33" t="e">
        <f t="shared" si="6"/>
        <v>#REF!</v>
      </c>
      <c r="I220" s="3" t="e">
        <f t="shared" si="7"/>
        <v>#REF!</v>
      </c>
      <c r="J220" s="9" t="e">
        <f>ROUND(#REF!,2)</f>
        <v>#REF!</v>
      </c>
      <c r="K220" s="9" t="e">
        <f>ROUND(#REF!,2)</f>
        <v>#REF!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>
        <v>0</v>
      </c>
    </row>
    <row r="221" spans="4:32" ht="12.75">
      <c r="D221" s="3" t="s">
        <v>140</v>
      </c>
      <c r="E221" s="3">
        <v>2</v>
      </c>
      <c r="F221" s="3" t="e">
        <f>#REF!</f>
        <v>#REF!</v>
      </c>
      <c r="G221" s="3" t="e">
        <f>IF(#REF!=0,"",#REF!)</f>
        <v>#REF!</v>
      </c>
      <c r="H221" s="33" t="e">
        <f t="shared" si="6"/>
        <v>#REF!</v>
      </c>
      <c r="I221" s="3" t="e">
        <f t="shared" si="7"/>
        <v>#REF!</v>
      </c>
      <c r="J221" s="9" t="e">
        <f>ROUND(#REF!,2)</f>
        <v>#REF!</v>
      </c>
      <c r="K221" s="9" t="e">
        <f>ROUND(#REF!,2)</f>
        <v>#REF!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>
        <v>0</v>
      </c>
    </row>
    <row r="222" spans="4:32" ht="12.75">
      <c r="D222" s="3" t="s">
        <v>140</v>
      </c>
      <c r="E222" s="3">
        <v>2</v>
      </c>
      <c r="F222" s="3" t="e">
        <f>#REF!</f>
        <v>#REF!</v>
      </c>
      <c r="G222" s="3" t="e">
        <f>IF(#REF!=0,"",#REF!)</f>
        <v>#REF!</v>
      </c>
      <c r="H222" s="33" t="e">
        <f t="shared" si="6"/>
        <v>#REF!</v>
      </c>
      <c r="I222" s="3" t="e">
        <f t="shared" si="7"/>
        <v>#REF!</v>
      </c>
      <c r="J222" s="9" t="e">
        <f>ROUND(#REF!,2)</f>
        <v>#REF!</v>
      </c>
      <c r="K222" s="9" t="e">
        <f>ROUND(#REF!,2)</f>
        <v>#REF!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>
        <v>0</v>
      </c>
    </row>
    <row r="223" spans="4:32" ht="12.75">
      <c r="D223" s="3" t="s">
        <v>140</v>
      </c>
      <c r="E223" s="3">
        <v>2</v>
      </c>
      <c r="F223" s="3" t="e">
        <f>#REF!</f>
        <v>#REF!</v>
      </c>
      <c r="G223" s="3" t="e">
        <f>IF(#REF!=0,"",#REF!)</f>
        <v>#REF!</v>
      </c>
      <c r="H223" s="33" t="e">
        <f t="shared" si="6"/>
        <v>#REF!</v>
      </c>
      <c r="I223" s="3" t="e">
        <f t="shared" si="7"/>
        <v>#REF!</v>
      </c>
      <c r="J223" s="9" t="e">
        <f>ROUND(#REF!,2)</f>
        <v>#REF!</v>
      </c>
      <c r="K223" s="9" t="e">
        <f>ROUND(#REF!,2)</f>
        <v>#REF!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>
        <v>0</v>
      </c>
    </row>
    <row r="224" spans="4:32" ht="12.75">
      <c r="D224" s="3" t="s">
        <v>140</v>
      </c>
      <c r="E224" s="3">
        <v>2</v>
      </c>
      <c r="F224" s="3" t="e">
        <f>#REF!</f>
        <v>#REF!</v>
      </c>
      <c r="G224" s="3" t="e">
        <f>IF(#REF!=0,"",#REF!)</f>
        <v>#REF!</v>
      </c>
      <c r="H224" s="33" t="e">
        <f t="shared" si="6"/>
        <v>#REF!</v>
      </c>
      <c r="I224" s="3" t="e">
        <f t="shared" si="7"/>
        <v>#REF!</v>
      </c>
      <c r="J224" s="9" t="e">
        <f>ROUND(#REF!,2)</f>
        <v>#REF!</v>
      </c>
      <c r="K224" s="9" t="e">
        <f>ROUND(#REF!,2)</f>
        <v>#REF!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>
        <v>0</v>
      </c>
    </row>
    <row r="225" spans="4:32" ht="12.75">
      <c r="D225" s="3" t="s">
        <v>140</v>
      </c>
      <c r="E225" s="3">
        <v>2</v>
      </c>
      <c r="F225" s="3" t="e">
        <f>#REF!</f>
        <v>#REF!</v>
      </c>
      <c r="G225" s="3" t="e">
        <f>IF(#REF!=0,"",#REF!)</f>
        <v>#REF!</v>
      </c>
      <c r="H225" s="33" t="e">
        <f t="shared" si="6"/>
        <v>#REF!</v>
      </c>
      <c r="I225" s="3" t="e">
        <f t="shared" si="7"/>
        <v>#REF!</v>
      </c>
      <c r="J225" s="9" t="e">
        <f>ROUND(#REF!,2)</f>
        <v>#REF!</v>
      </c>
      <c r="K225" s="9" t="e">
        <f>ROUND(#REF!,2)</f>
        <v>#REF!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>
        <v>0</v>
      </c>
    </row>
    <row r="226" spans="4:32" ht="12.75">
      <c r="D226" s="3" t="s">
        <v>140</v>
      </c>
      <c r="E226" s="3">
        <v>2</v>
      </c>
      <c r="F226" s="3" t="e">
        <f>#REF!</f>
        <v>#REF!</v>
      </c>
      <c r="G226" s="3" t="e">
        <f>IF(#REF!=0,"",#REF!)</f>
        <v>#REF!</v>
      </c>
      <c r="H226" s="33" t="e">
        <f t="shared" si="6"/>
        <v>#REF!</v>
      </c>
      <c r="I226" s="3" t="e">
        <f t="shared" si="7"/>
        <v>#REF!</v>
      </c>
      <c r="J226" s="9" t="e">
        <f>ROUND(#REF!,2)</f>
        <v>#REF!</v>
      </c>
      <c r="K226" s="9" t="e">
        <f>ROUND(#REF!,2)</f>
        <v>#REF!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>
        <v>0</v>
      </c>
    </row>
    <row r="227" spans="4:32" ht="12.75">
      <c r="D227" s="3" t="s">
        <v>140</v>
      </c>
      <c r="E227" s="3">
        <v>2</v>
      </c>
      <c r="F227" s="3" t="e">
        <f>#REF!</f>
        <v>#REF!</v>
      </c>
      <c r="G227" s="3" t="e">
        <f>IF(#REF!=0,"",#REF!)</f>
        <v>#REF!</v>
      </c>
      <c r="H227" s="33" t="e">
        <f t="shared" si="6"/>
        <v>#REF!</v>
      </c>
      <c r="I227" s="3" t="e">
        <f t="shared" si="7"/>
        <v>#REF!</v>
      </c>
      <c r="J227" s="9" t="e">
        <f>ROUND(#REF!,2)</f>
        <v>#REF!</v>
      </c>
      <c r="K227" s="9" t="e">
        <f>ROUND(#REF!,2)</f>
        <v>#REF!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>
        <v>0</v>
      </c>
    </row>
    <row r="228" spans="4:32" ht="12.75">
      <c r="D228" s="3" t="s">
        <v>140</v>
      </c>
      <c r="E228" s="3">
        <v>2</v>
      </c>
      <c r="F228" s="3" t="e">
        <f>#REF!</f>
        <v>#REF!</v>
      </c>
      <c r="G228" s="3" t="e">
        <f>IF(#REF!=0,"",#REF!)</f>
        <v>#REF!</v>
      </c>
      <c r="H228" s="33" t="e">
        <f t="shared" si="6"/>
        <v>#REF!</v>
      </c>
      <c r="I228" s="3" t="e">
        <f t="shared" si="7"/>
        <v>#REF!</v>
      </c>
      <c r="J228" s="9" t="e">
        <f>ROUND(#REF!,2)</f>
        <v>#REF!</v>
      </c>
      <c r="K228" s="9" t="e">
        <f>ROUND(#REF!,2)</f>
        <v>#REF!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>
        <v>0</v>
      </c>
    </row>
    <row r="229" spans="4:32" ht="12.75">
      <c r="D229" s="3" t="s">
        <v>153</v>
      </c>
      <c r="E229" s="3">
        <v>3</v>
      </c>
      <c r="F229" s="3" t="e">
        <f>#REF!</f>
        <v>#REF!</v>
      </c>
      <c r="H229" s="33" t="e">
        <f t="shared" si="6"/>
        <v>#REF!</v>
      </c>
      <c r="I229" s="3" t="e">
        <f t="shared" si="7"/>
        <v>#REF!</v>
      </c>
      <c r="J229" s="9" t="e">
        <f>ROUND(#REF!,2)</f>
        <v>#REF!</v>
      </c>
      <c r="K229" s="9" t="e">
        <f>ROUND(#REF!,2)</f>
        <v>#REF!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>
        <v>0</v>
      </c>
    </row>
    <row r="230" spans="4:32" ht="12.75">
      <c r="D230" s="3" t="s">
        <v>153</v>
      </c>
      <c r="E230" s="3">
        <v>3</v>
      </c>
      <c r="F230" s="3" t="e">
        <f>#REF!</f>
        <v>#REF!</v>
      </c>
      <c r="H230" s="33" t="e">
        <f t="shared" si="6"/>
        <v>#REF!</v>
      </c>
      <c r="I230" s="3" t="e">
        <f t="shared" si="7"/>
        <v>#REF!</v>
      </c>
      <c r="J230" s="9" t="e">
        <f>ROUND(#REF!,2)</f>
        <v>#REF!</v>
      </c>
      <c r="K230" s="9" t="e">
        <f>ROUND(#REF!,2)</f>
        <v>#REF!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>
        <v>0</v>
      </c>
    </row>
    <row r="231" spans="4:32" ht="12.75">
      <c r="D231" s="3" t="s">
        <v>153</v>
      </c>
      <c r="E231" s="3">
        <v>3</v>
      </c>
      <c r="F231" s="3" t="e">
        <f>#REF!</f>
        <v>#REF!</v>
      </c>
      <c r="H231" s="33" t="e">
        <f t="shared" si="6"/>
        <v>#REF!</v>
      </c>
      <c r="I231" s="3" t="e">
        <f t="shared" si="7"/>
        <v>#REF!</v>
      </c>
      <c r="J231" s="9" t="e">
        <f>ROUND(#REF!,2)</f>
        <v>#REF!</v>
      </c>
      <c r="K231" s="9" t="e">
        <f>ROUND(#REF!,2)</f>
        <v>#REF!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>
        <v>0</v>
      </c>
    </row>
    <row r="232" spans="4:32" ht="12.75">
      <c r="D232" s="3" t="s">
        <v>153</v>
      </c>
      <c r="E232" s="3">
        <v>3</v>
      </c>
      <c r="F232" s="3" t="e">
        <f>#REF!</f>
        <v>#REF!</v>
      </c>
      <c r="H232" s="33" t="e">
        <f t="shared" si="6"/>
        <v>#REF!</v>
      </c>
      <c r="I232" s="3" t="e">
        <f t="shared" si="7"/>
        <v>#REF!</v>
      </c>
      <c r="J232" s="9" t="e">
        <f>ROUND(#REF!,2)</f>
        <v>#REF!</v>
      </c>
      <c r="K232" s="9" t="e">
        <f>ROUND(#REF!,2)</f>
        <v>#REF!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>
        <v>0</v>
      </c>
    </row>
    <row r="233" spans="4:32" ht="12.75">
      <c r="D233" s="3" t="s">
        <v>153</v>
      </c>
      <c r="E233" s="3">
        <v>3</v>
      </c>
      <c r="F233" s="3" t="e">
        <f>#REF!</f>
        <v>#REF!</v>
      </c>
      <c r="H233" s="33" t="e">
        <f t="shared" si="6"/>
        <v>#REF!</v>
      </c>
      <c r="I233" s="3" t="e">
        <f t="shared" si="7"/>
        <v>#REF!</v>
      </c>
      <c r="J233" s="9" t="e">
        <f>ROUND(#REF!,2)</f>
        <v>#REF!</v>
      </c>
      <c r="K233" s="9" t="e">
        <f>ROUND(#REF!,2)</f>
        <v>#REF!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>
        <v>0</v>
      </c>
    </row>
    <row r="234" spans="4:32" ht="12.75">
      <c r="D234" s="3" t="s">
        <v>153</v>
      </c>
      <c r="E234" s="3">
        <v>3</v>
      </c>
      <c r="F234" s="3" t="e">
        <f>#REF!</f>
        <v>#REF!</v>
      </c>
      <c r="H234" s="33" t="e">
        <f t="shared" si="6"/>
        <v>#REF!</v>
      </c>
      <c r="I234" s="3" t="e">
        <f t="shared" si="7"/>
        <v>#REF!</v>
      </c>
      <c r="J234" s="9" t="e">
        <f>ROUND(#REF!,2)</f>
        <v>#REF!</v>
      </c>
      <c r="K234" s="9" t="e">
        <f>ROUND(#REF!,2)</f>
        <v>#REF!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>
        <v>0</v>
      </c>
    </row>
    <row r="235" spans="4:32" ht="12.75">
      <c r="D235" s="3" t="s">
        <v>153</v>
      </c>
      <c r="E235" s="3">
        <v>3</v>
      </c>
      <c r="F235" s="3" t="e">
        <f>#REF!</f>
        <v>#REF!</v>
      </c>
      <c r="H235" s="33" t="e">
        <f t="shared" si="6"/>
        <v>#REF!</v>
      </c>
      <c r="I235" s="3" t="e">
        <f t="shared" si="7"/>
        <v>#REF!</v>
      </c>
      <c r="J235" s="9" t="e">
        <f>ROUND(#REF!,2)</f>
        <v>#REF!</v>
      </c>
      <c r="K235" s="9" t="e">
        <f>ROUND(#REF!,2)</f>
        <v>#REF!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>
        <v>0</v>
      </c>
    </row>
    <row r="236" spans="4:32" ht="12.75">
      <c r="D236" s="3" t="s">
        <v>153</v>
      </c>
      <c r="E236" s="3">
        <v>3</v>
      </c>
      <c r="F236" s="3" t="e">
        <f>#REF!</f>
        <v>#REF!</v>
      </c>
      <c r="H236" s="33" t="e">
        <f t="shared" si="6"/>
        <v>#REF!</v>
      </c>
      <c r="I236" s="3" t="e">
        <f t="shared" si="7"/>
        <v>#REF!</v>
      </c>
      <c r="J236" s="9" t="e">
        <f>ROUND(#REF!,2)</f>
        <v>#REF!</v>
      </c>
      <c r="K236" s="9" t="e">
        <f>ROUND(#REF!,2)</f>
        <v>#REF!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>
        <v>0</v>
      </c>
    </row>
    <row r="237" spans="4:32" ht="12.75">
      <c r="D237" s="3" t="s">
        <v>153</v>
      </c>
      <c r="E237" s="3">
        <v>3</v>
      </c>
      <c r="F237" s="3" t="e">
        <f>#REF!</f>
        <v>#REF!</v>
      </c>
      <c r="H237" s="33" t="e">
        <f t="shared" si="6"/>
        <v>#REF!</v>
      </c>
      <c r="I237" s="3" t="e">
        <f t="shared" si="7"/>
        <v>#REF!</v>
      </c>
      <c r="J237" s="9" t="e">
        <f>ROUND(#REF!,2)</f>
        <v>#REF!</v>
      </c>
      <c r="K237" s="9" t="e">
        <f>ROUND(#REF!,2)</f>
        <v>#REF!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>
        <v>0</v>
      </c>
    </row>
    <row r="238" spans="4:32" ht="12.75">
      <c r="D238" s="3" t="s">
        <v>153</v>
      </c>
      <c r="E238" s="3">
        <v>3</v>
      </c>
      <c r="F238" s="3" t="e">
        <f>#REF!</f>
        <v>#REF!</v>
      </c>
      <c r="H238" s="33" t="e">
        <f t="shared" si="6"/>
        <v>#REF!</v>
      </c>
      <c r="I238" s="3" t="e">
        <f t="shared" si="7"/>
        <v>#REF!</v>
      </c>
      <c r="J238" s="9" t="e">
        <f>ROUND(#REF!,2)</f>
        <v>#REF!</v>
      </c>
      <c r="K238" s="9" t="e">
        <f>ROUND(#REF!,2)</f>
        <v>#REF!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>
        <v>0</v>
      </c>
    </row>
    <row r="239" spans="4:32" ht="12.75">
      <c r="D239" s="3" t="s">
        <v>153</v>
      </c>
      <c r="E239" s="3">
        <v>3</v>
      </c>
      <c r="F239" s="3" t="e">
        <f>#REF!</f>
        <v>#REF!</v>
      </c>
      <c r="H239" s="33" t="e">
        <f t="shared" si="6"/>
        <v>#REF!</v>
      </c>
      <c r="I239" s="3" t="e">
        <f t="shared" si="7"/>
        <v>#REF!</v>
      </c>
      <c r="J239" s="9" t="e">
        <f>ROUND(#REF!,2)</f>
        <v>#REF!</v>
      </c>
      <c r="K239" s="9" t="e">
        <f>ROUND(#REF!,2)</f>
        <v>#REF!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>
        <v>0</v>
      </c>
    </row>
    <row r="240" spans="4:32" ht="12.75">
      <c r="D240" s="3" t="s">
        <v>153</v>
      </c>
      <c r="E240" s="3">
        <v>3</v>
      </c>
      <c r="F240" s="3" t="e">
        <f>#REF!</f>
        <v>#REF!</v>
      </c>
      <c r="H240" s="33" t="e">
        <f t="shared" si="6"/>
        <v>#REF!</v>
      </c>
      <c r="I240" s="3" t="e">
        <f t="shared" si="7"/>
        <v>#REF!</v>
      </c>
      <c r="J240" s="9" t="e">
        <f>ROUND(#REF!,2)</f>
        <v>#REF!</v>
      </c>
      <c r="K240" s="9" t="e">
        <f>ROUND(#REF!,2)</f>
        <v>#REF!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>
        <v>0</v>
      </c>
    </row>
    <row r="241" spans="4:32" ht="12.75">
      <c r="D241" s="3" t="s">
        <v>153</v>
      </c>
      <c r="E241" s="3">
        <v>3</v>
      </c>
      <c r="F241" s="3" t="e">
        <f>#REF!</f>
        <v>#REF!</v>
      </c>
      <c r="H241" s="33" t="e">
        <f t="shared" si="6"/>
        <v>#REF!</v>
      </c>
      <c r="I241" s="3" t="e">
        <f t="shared" si="7"/>
        <v>#REF!</v>
      </c>
      <c r="J241" s="9" t="e">
        <f>ROUND(#REF!,2)</f>
        <v>#REF!</v>
      </c>
      <c r="K241" s="9" t="e">
        <f>ROUND(#REF!,2)</f>
        <v>#REF!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>
        <v>0</v>
      </c>
    </row>
    <row r="242" spans="4:32" ht="12.75">
      <c r="D242" s="3" t="s">
        <v>153</v>
      </c>
      <c r="E242" s="3">
        <v>3</v>
      </c>
      <c r="F242" s="3" t="e">
        <f>#REF!</f>
        <v>#REF!</v>
      </c>
      <c r="H242" s="33" t="e">
        <f t="shared" si="6"/>
        <v>#REF!</v>
      </c>
      <c r="I242" s="3" t="e">
        <f t="shared" si="7"/>
        <v>#REF!</v>
      </c>
      <c r="J242" s="9" t="e">
        <f>ROUND(#REF!,2)</f>
        <v>#REF!</v>
      </c>
      <c r="K242" s="9" t="e">
        <f>ROUND(#REF!,2)</f>
        <v>#REF!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>
        <v>0</v>
      </c>
    </row>
    <row r="243" spans="4:32" ht="12.75">
      <c r="D243" s="3" t="s">
        <v>153</v>
      </c>
      <c r="E243" s="3">
        <v>3</v>
      </c>
      <c r="F243" s="3" t="e">
        <f>#REF!</f>
        <v>#REF!</v>
      </c>
      <c r="H243" s="33" t="e">
        <f t="shared" si="6"/>
        <v>#REF!</v>
      </c>
      <c r="I243" s="3" t="e">
        <f t="shared" si="7"/>
        <v>#REF!</v>
      </c>
      <c r="J243" s="9" t="e">
        <f>ROUND(#REF!,2)</f>
        <v>#REF!</v>
      </c>
      <c r="K243" s="9" t="e">
        <f>ROUND(#REF!,2)</f>
        <v>#REF!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>
        <v>0</v>
      </c>
    </row>
    <row r="244" spans="4:32" ht="12.75">
      <c r="D244" s="3" t="s">
        <v>153</v>
      </c>
      <c r="E244" s="3">
        <v>3</v>
      </c>
      <c r="F244" s="3" t="e">
        <f>#REF!</f>
        <v>#REF!</v>
      </c>
      <c r="H244" s="33" t="e">
        <f t="shared" si="6"/>
        <v>#REF!</v>
      </c>
      <c r="I244" s="3" t="e">
        <f t="shared" si="7"/>
        <v>#REF!</v>
      </c>
      <c r="J244" s="9" t="e">
        <f>ROUND(#REF!,2)</f>
        <v>#REF!</v>
      </c>
      <c r="K244" s="9" t="e">
        <f>ROUND(#REF!,2)</f>
        <v>#REF!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>
        <v>0</v>
      </c>
    </row>
    <row r="245" spans="4:32" ht="12.75">
      <c r="D245" s="3" t="s">
        <v>153</v>
      </c>
      <c r="E245" s="3">
        <v>3</v>
      </c>
      <c r="F245" s="3" t="e">
        <f>#REF!</f>
        <v>#REF!</v>
      </c>
      <c r="H245" s="33" t="e">
        <f t="shared" si="6"/>
        <v>#REF!</v>
      </c>
      <c r="I245" s="3" t="e">
        <f t="shared" si="7"/>
        <v>#REF!</v>
      </c>
      <c r="J245" s="9" t="e">
        <f>ROUND(#REF!,2)</f>
        <v>#REF!</v>
      </c>
      <c r="K245" s="9" t="e">
        <f>ROUND(#REF!,2)</f>
        <v>#REF!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>
        <v>0</v>
      </c>
    </row>
    <row r="246" spans="4:32" ht="12.75">
      <c r="D246" s="3" t="s">
        <v>153</v>
      </c>
      <c r="E246" s="3">
        <v>3</v>
      </c>
      <c r="F246" s="3" t="e">
        <f>#REF!</f>
        <v>#REF!</v>
      </c>
      <c r="H246" s="33" t="e">
        <f t="shared" si="6"/>
        <v>#REF!</v>
      </c>
      <c r="I246" s="3" t="e">
        <f t="shared" si="7"/>
        <v>#REF!</v>
      </c>
      <c r="J246" s="9" t="e">
        <f>ROUND(#REF!,2)</f>
        <v>#REF!</v>
      </c>
      <c r="K246" s="9" t="e">
        <f>ROUND(#REF!,2)</f>
        <v>#REF!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>
        <v>0</v>
      </c>
    </row>
    <row r="247" spans="4:32" ht="12.75">
      <c r="D247" s="3" t="s">
        <v>153</v>
      </c>
      <c r="E247" s="3">
        <v>3</v>
      </c>
      <c r="F247" s="3" t="e">
        <f>#REF!</f>
        <v>#REF!</v>
      </c>
      <c r="H247" s="33" t="e">
        <f t="shared" si="6"/>
        <v>#REF!</v>
      </c>
      <c r="I247" s="3" t="e">
        <f t="shared" si="7"/>
        <v>#REF!</v>
      </c>
      <c r="J247" s="9" t="e">
        <f>ROUND(#REF!,2)</f>
        <v>#REF!</v>
      </c>
      <c r="K247" s="9" t="e">
        <f>ROUND(#REF!,2)</f>
        <v>#REF!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>
        <v>0</v>
      </c>
    </row>
    <row r="248" spans="4:32" ht="12.75">
      <c r="D248" s="3" t="s">
        <v>153</v>
      </c>
      <c r="E248" s="3">
        <v>3</v>
      </c>
      <c r="F248" s="3" t="e">
        <f>#REF!</f>
        <v>#REF!</v>
      </c>
      <c r="H248" s="33" t="e">
        <f t="shared" si="6"/>
        <v>#REF!</v>
      </c>
      <c r="I248" s="3" t="e">
        <f t="shared" si="7"/>
        <v>#REF!</v>
      </c>
      <c r="J248" s="9" t="e">
        <f>ROUND(#REF!,2)</f>
        <v>#REF!</v>
      </c>
      <c r="K248" s="9" t="e">
        <f>ROUND(#REF!,2)</f>
        <v>#REF!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>
        <v>0</v>
      </c>
    </row>
    <row r="249" spans="4:32" ht="12.75">
      <c r="D249" s="3" t="s">
        <v>153</v>
      </c>
      <c r="E249" s="3">
        <v>3</v>
      </c>
      <c r="F249" s="3" t="e">
        <f>#REF!</f>
        <v>#REF!</v>
      </c>
      <c r="H249" s="33" t="e">
        <f t="shared" si="6"/>
        <v>#REF!</v>
      </c>
      <c r="I249" s="3" t="e">
        <f t="shared" si="7"/>
        <v>#REF!</v>
      </c>
      <c r="J249" s="9" t="e">
        <f>ROUND(#REF!,2)</f>
        <v>#REF!</v>
      </c>
      <c r="K249" s="9" t="e">
        <f>ROUND(#REF!,2)</f>
        <v>#REF!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>
        <v>0</v>
      </c>
    </row>
    <row r="250" spans="4:32" ht="12.75">
      <c r="D250" s="3" t="s">
        <v>153</v>
      </c>
      <c r="E250" s="3">
        <v>3</v>
      </c>
      <c r="F250" s="3" t="e">
        <f>#REF!</f>
        <v>#REF!</v>
      </c>
      <c r="H250" s="33" t="e">
        <f t="shared" si="6"/>
        <v>#REF!</v>
      </c>
      <c r="I250" s="3" t="e">
        <f t="shared" si="7"/>
        <v>#REF!</v>
      </c>
      <c r="J250" s="9" t="e">
        <f>ROUND(#REF!,2)</f>
        <v>#REF!</v>
      </c>
      <c r="K250" s="9" t="e">
        <f>ROUND(#REF!,2)</f>
        <v>#REF!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>
        <v>0</v>
      </c>
    </row>
    <row r="251" spans="4:32" ht="12.75">
      <c r="D251" s="3" t="s">
        <v>153</v>
      </c>
      <c r="E251" s="3">
        <v>3</v>
      </c>
      <c r="F251" s="3" t="e">
        <f>#REF!</f>
        <v>#REF!</v>
      </c>
      <c r="H251" s="33" t="e">
        <f t="shared" si="6"/>
        <v>#REF!</v>
      </c>
      <c r="I251" s="3" t="e">
        <f t="shared" si="7"/>
        <v>#REF!</v>
      </c>
      <c r="J251" s="9" t="e">
        <f>ROUND(#REF!,2)</f>
        <v>#REF!</v>
      </c>
      <c r="K251" s="9" t="e">
        <f>ROUND(#REF!,2)</f>
        <v>#REF!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>
        <v>0</v>
      </c>
    </row>
    <row r="252" spans="4:32" ht="12.75">
      <c r="D252" s="3" t="s">
        <v>153</v>
      </c>
      <c r="E252" s="3">
        <v>3</v>
      </c>
      <c r="F252" s="3" t="e">
        <f>#REF!</f>
        <v>#REF!</v>
      </c>
      <c r="H252" s="33" t="e">
        <f t="shared" si="6"/>
        <v>#REF!</v>
      </c>
      <c r="I252" s="3" t="e">
        <f t="shared" si="7"/>
        <v>#REF!</v>
      </c>
      <c r="J252" s="9" t="e">
        <f>ROUND(#REF!,2)</f>
        <v>#REF!</v>
      </c>
      <c r="K252" s="9" t="e">
        <f>ROUND(#REF!,2)</f>
        <v>#REF!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>
        <v>0</v>
      </c>
    </row>
    <row r="253" spans="4:32" ht="12.75">
      <c r="D253" s="3" t="s">
        <v>153</v>
      </c>
      <c r="E253" s="3">
        <v>3</v>
      </c>
      <c r="F253" s="3" t="e">
        <f>#REF!</f>
        <v>#REF!</v>
      </c>
      <c r="H253" s="33" t="e">
        <f t="shared" si="6"/>
        <v>#REF!</v>
      </c>
      <c r="I253" s="3" t="e">
        <f t="shared" si="7"/>
        <v>#REF!</v>
      </c>
      <c r="J253" s="9" t="e">
        <f>ROUND(#REF!,2)</f>
        <v>#REF!</v>
      </c>
      <c r="K253" s="9" t="e">
        <f>ROUND(#REF!,2)</f>
        <v>#REF!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>
        <v>0</v>
      </c>
    </row>
    <row r="254" spans="4:32" ht="12.75">
      <c r="D254" s="3" t="s">
        <v>153</v>
      </c>
      <c r="E254" s="3">
        <v>3</v>
      </c>
      <c r="F254" s="3" t="e">
        <f>#REF!</f>
        <v>#REF!</v>
      </c>
      <c r="H254" s="33" t="e">
        <f t="shared" si="6"/>
        <v>#REF!</v>
      </c>
      <c r="I254" s="3" t="e">
        <f t="shared" si="7"/>
        <v>#REF!</v>
      </c>
      <c r="J254" s="9" t="e">
        <f>ROUND(#REF!,2)</f>
        <v>#REF!</v>
      </c>
      <c r="K254" s="9" t="e">
        <f>ROUND(#REF!,2)</f>
        <v>#REF!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>
        <v>0</v>
      </c>
    </row>
    <row r="255" spans="4:32" ht="12.75">
      <c r="D255" s="3" t="s">
        <v>153</v>
      </c>
      <c r="E255" s="3">
        <v>3</v>
      </c>
      <c r="F255" s="3" t="e">
        <f>#REF!</f>
        <v>#REF!</v>
      </c>
      <c r="H255" s="33" t="e">
        <f t="shared" si="6"/>
        <v>#REF!</v>
      </c>
      <c r="I255" s="3" t="e">
        <f t="shared" si="7"/>
        <v>#REF!</v>
      </c>
      <c r="J255" s="9" t="e">
        <f>ROUND(#REF!,2)</f>
        <v>#REF!</v>
      </c>
      <c r="K255" s="9" t="e">
        <f>ROUND(#REF!,2)</f>
        <v>#REF!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>
        <v>0</v>
      </c>
    </row>
    <row r="256" spans="4:32" ht="12.75">
      <c r="D256" s="3" t="s">
        <v>153</v>
      </c>
      <c r="E256" s="3">
        <v>3</v>
      </c>
      <c r="F256" s="3" t="e">
        <f>#REF!</f>
        <v>#REF!</v>
      </c>
      <c r="H256" s="33" t="e">
        <f t="shared" si="6"/>
        <v>#REF!</v>
      </c>
      <c r="I256" s="3" t="e">
        <f t="shared" si="7"/>
        <v>#REF!</v>
      </c>
      <c r="J256" s="9" t="e">
        <f>ROUND(#REF!,2)</f>
        <v>#REF!</v>
      </c>
      <c r="K256" s="9" t="e">
        <f>ROUND(#REF!,2)</f>
        <v>#REF!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>
        <v>0</v>
      </c>
    </row>
    <row r="257" spans="4:32" ht="12.75">
      <c r="D257" s="3" t="s">
        <v>153</v>
      </c>
      <c r="E257" s="3">
        <v>3</v>
      </c>
      <c r="F257" s="3" t="e">
        <f>#REF!</f>
        <v>#REF!</v>
      </c>
      <c r="H257" s="33" t="e">
        <f t="shared" si="6"/>
        <v>#REF!</v>
      </c>
      <c r="I257" s="3" t="e">
        <f t="shared" si="7"/>
        <v>#REF!</v>
      </c>
      <c r="J257" s="9" t="e">
        <f>ROUND(#REF!,2)</f>
        <v>#REF!</v>
      </c>
      <c r="K257" s="9" t="e">
        <f>ROUND(#REF!,2)</f>
        <v>#REF!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>
        <v>0</v>
      </c>
    </row>
    <row r="258" spans="4:32" ht="12.75">
      <c r="D258" s="3" t="s">
        <v>153</v>
      </c>
      <c r="E258" s="3">
        <v>3</v>
      </c>
      <c r="F258" s="3" t="e">
        <f>#REF!</f>
        <v>#REF!</v>
      </c>
      <c r="H258" s="33" t="e">
        <f aca="true" t="shared" si="8" ref="H258:H321">J258/100*F258+2*K258/100*F258</f>
        <v>#REF!</v>
      </c>
      <c r="I258" s="3" t="e">
        <f aca="true" t="shared" si="9" ref="I258:I321">ABS(ROUND(J258,0)-J258)+ABS(ROUND(K258,0)-K258)</f>
        <v>#REF!</v>
      </c>
      <c r="J258" s="9" t="e">
        <f>ROUND(#REF!,2)</f>
        <v>#REF!</v>
      </c>
      <c r="K258" s="9" t="e">
        <f>ROUND(#REF!,2)</f>
        <v>#REF!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>
        <v>0</v>
      </c>
    </row>
    <row r="259" spans="4:32" ht="12.75">
      <c r="D259" s="3" t="s">
        <v>153</v>
      </c>
      <c r="E259" s="3">
        <v>3</v>
      </c>
      <c r="F259" s="3" t="e">
        <f>#REF!</f>
        <v>#REF!</v>
      </c>
      <c r="H259" s="33" t="e">
        <f t="shared" si="8"/>
        <v>#REF!</v>
      </c>
      <c r="I259" s="3" t="e">
        <f t="shared" si="9"/>
        <v>#REF!</v>
      </c>
      <c r="J259" s="9" t="e">
        <f>ROUND(#REF!,2)</f>
        <v>#REF!</v>
      </c>
      <c r="K259" s="9" t="e">
        <f>ROUND(#REF!,2)</f>
        <v>#REF!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>
        <v>0</v>
      </c>
    </row>
    <row r="260" spans="4:32" ht="12.75">
      <c r="D260" s="3" t="s">
        <v>153</v>
      </c>
      <c r="E260" s="3">
        <v>3</v>
      </c>
      <c r="F260" s="3" t="e">
        <f>#REF!</f>
        <v>#REF!</v>
      </c>
      <c r="H260" s="33" t="e">
        <f t="shared" si="8"/>
        <v>#REF!</v>
      </c>
      <c r="I260" s="3" t="e">
        <f t="shared" si="9"/>
        <v>#REF!</v>
      </c>
      <c r="J260" s="9" t="e">
        <f>ROUND(#REF!,2)</f>
        <v>#REF!</v>
      </c>
      <c r="K260" s="9" t="e">
        <f>ROUND(#REF!,2)</f>
        <v>#REF!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>
        <v>0</v>
      </c>
    </row>
    <row r="261" spans="4:32" ht="12.75">
      <c r="D261" s="3" t="s">
        <v>153</v>
      </c>
      <c r="E261" s="3">
        <v>3</v>
      </c>
      <c r="F261" s="3" t="e">
        <f>#REF!</f>
        <v>#REF!</v>
      </c>
      <c r="H261" s="33" t="e">
        <f t="shared" si="8"/>
        <v>#REF!</v>
      </c>
      <c r="I261" s="3" t="e">
        <f t="shared" si="9"/>
        <v>#REF!</v>
      </c>
      <c r="J261" s="9" t="e">
        <f>ROUND(#REF!,2)</f>
        <v>#REF!</v>
      </c>
      <c r="K261" s="9" t="e">
        <f>ROUND(#REF!,2)</f>
        <v>#REF!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>
        <v>0</v>
      </c>
    </row>
    <row r="262" spans="4:32" ht="12.75">
      <c r="D262" s="3" t="s">
        <v>153</v>
      </c>
      <c r="E262" s="3">
        <v>3</v>
      </c>
      <c r="F262" s="3" t="e">
        <f>#REF!</f>
        <v>#REF!</v>
      </c>
      <c r="H262" s="33" t="e">
        <f t="shared" si="8"/>
        <v>#REF!</v>
      </c>
      <c r="I262" s="3" t="e">
        <f t="shared" si="9"/>
        <v>#REF!</v>
      </c>
      <c r="J262" s="9" t="e">
        <f>ROUND(#REF!,2)</f>
        <v>#REF!</v>
      </c>
      <c r="K262" s="9" t="e">
        <f>ROUND(#REF!,2)</f>
        <v>#REF!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>
        <v>0</v>
      </c>
    </row>
    <row r="263" spans="4:32" ht="12.75">
      <c r="D263" s="3" t="s">
        <v>153</v>
      </c>
      <c r="E263" s="3">
        <v>3</v>
      </c>
      <c r="F263" s="3" t="e">
        <f>#REF!</f>
        <v>#REF!</v>
      </c>
      <c r="H263" s="33" t="e">
        <f t="shared" si="8"/>
        <v>#REF!</v>
      </c>
      <c r="I263" s="3" t="e">
        <f t="shared" si="9"/>
        <v>#REF!</v>
      </c>
      <c r="J263" s="9" t="e">
        <f>ROUND(#REF!,2)</f>
        <v>#REF!</v>
      </c>
      <c r="K263" s="9" t="e">
        <f>ROUND(#REF!,2)</f>
        <v>#REF!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>
        <v>0</v>
      </c>
    </row>
    <row r="264" spans="4:32" ht="12.75">
      <c r="D264" s="3" t="s">
        <v>153</v>
      </c>
      <c r="E264" s="3">
        <v>3</v>
      </c>
      <c r="F264" s="3" t="e">
        <f>#REF!</f>
        <v>#REF!</v>
      </c>
      <c r="H264" s="33" t="e">
        <f t="shared" si="8"/>
        <v>#REF!</v>
      </c>
      <c r="I264" s="3" t="e">
        <f t="shared" si="9"/>
        <v>#REF!</v>
      </c>
      <c r="J264" s="9" t="e">
        <f>ROUND(#REF!,2)</f>
        <v>#REF!</v>
      </c>
      <c r="K264" s="9" t="e">
        <f>ROUND(#REF!,2)</f>
        <v>#REF!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>
        <v>0</v>
      </c>
    </row>
    <row r="265" spans="4:32" ht="12.75">
      <c r="D265" s="3" t="s">
        <v>153</v>
      </c>
      <c r="E265" s="3">
        <v>3</v>
      </c>
      <c r="F265" s="3" t="e">
        <f>#REF!</f>
        <v>#REF!</v>
      </c>
      <c r="H265" s="33" t="e">
        <f t="shared" si="8"/>
        <v>#REF!</v>
      </c>
      <c r="I265" s="3" t="e">
        <f t="shared" si="9"/>
        <v>#REF!</v>
      </c>
      <c r="J265" s="9" t="e">
        <f>ROUND(#REF!,2)</f>
        <v>#REF!</v>
      </c>
      <c r="K265" s="9" t="e">
        <f>ROUND(#REF!,2)</f>
        <v>#REF!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>
        <v>0</v>
      </c>
    </row>
    <row r="266" spans="4:32" ht="12.75">
      <c r="D266" s="3" t="s">
        <v>153</v>
      </c>
      <c r="E266" s="3">
        <v>3</v>
      </c>
      <c r="F266" s="3" t="e">
        <f>#REF!</f>
        <v>#REF!</v>
      </c>
      <c r="H266" s="33" t="e">
        <f t="shared" si="8"/>
        <v>#REF!</v>
      </c>
      <c r="I266" s="3" t="e">
        <f t="shared" si="9"/>
        <v>#REF!</v>
      </c>
      <c r="J266" s="9" t="e">
        <f>ROUND(#REF!,2)</f>
        <v>#REF!</v>
      </c>
      <c r="K266" s="9" t="e">
        <f>ROUND(#REF!,2)</f>
        <v>#REF!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>
        <v>0</v>
      </c>
    </row>
    <row r="267" spans="4:32" ht="12.75">
      <c r="D267" s="3" t="s">
        <v>153</v>
      </c>
      <c r="E267" s="3">
        <v>3</v>
      </c>
      <c r="F267" s="3" t="e">
        <f>#REF!</f>
        <v>#REF!</v>
      </c>
      <c r="H267" s="33" t="e">
        <f t="shared" si="8"/>
        <v>#REF!</v>
      </c>
      <c r="I267" s="3" t="e">
        <f t="shared" si="9"/>
        <v>#REF!</v>
      </c>
      <c r="J267" s="9" t="e">
        <f>ROUND(#REF!,2)</f>
        <v>#REF!</v>
      </c>
      <c r="K267" s="9" t="e">
        <f>ROUND(#REF!,2)</f>
        <v>#REF!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>
        <v>0</v>
      </c>
    </row>
    <row r="268" spans="4:32" ht="12.75">
      <c r="D268" s="3" t="s">
        <v>153</v>
      </c>
      <c r="E268" s="3">
        <v>3</v>
      </c>
      <c r="F268" s="3" t="e">
        <f>#REF!</f>
        <v>#REF!</v>
      </c>
      <c r="H268" s="33" t="e">
        <f t="shared" si="8"/>
        <v>#REF!</v>
      </c>
      <c r="I268" s="3" t="e">
        <f t="shared" si="9"/>
        <v>#REF!</v>
      </c>
      <c r="J268" s="9" t="e">
        <f>ROUND(#REF!,2)</f>
        <v>#REF!</v>
      </c>
      <c r="K268" s="9" t="e">
        <f>ROUND(#REF!,2)</f>
        <v>#REF!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>
        <v>0</v>
      </c>
    </row>
    <row r="269" spans="4:32" ht="12.75">
      <c r="D269" s="3" t="s">
        <v>153</v>
      </c>
      <c r="E269" s="3">
        <v>3</v>
      </c>
      <c r="F269" s="3" t="e">
        <f>#REF!</f>
        <v>#REF!</v>
      </c>
      <c r="H269" s="33" t="e">
        <f t="shared" si="8"/>
        <v>#REF!</v>
      </c>
      <c r="I269" s="3" t="e">
        <f t="shared" si="9"/>
        <v>#REF!</v>
      </c>
      <c r="J269" s="9" t="e">
        <f>ROUND(#REF!,2)</f>
        <v>#REF!</v>
      </c>
      <c r="K269" s="9" t="e">
        <f>ROUND(#REF!,2)</f>
        <v>#REF!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>
        <v>0</v>
      </c>
    </row>
    <row r="270" spans="4:32" ht="12.75">
      <c r="D270" s="3" t="s">
        <v>153</v>
      </c>
      <c r="E270" s="3">
        <v>3</v>
      </c>
      <c r="F270" s="3" t="e">
        <f>#REF!</f>
        <v>#REF!</v>
      </c>
      <c r="H270" s="33" t="e">
        <f t="shared" si="8"/>
        <v>#REF!</v>
      </c>
      <c r="I270" s="3" t="e">
        <f t="shared" si="9"/>
        <v>#REF!</v>
      </c>
      <c r="J270" s="9" t="e">
        <f>ROUND(#REF!,2)</f>
        <v>#REF!</v>
      </c>
      <c r="K270" s="9" t="e">
        <f>ROUND(#REF!,2)</f>
        <v>#REF!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>
        <v>0</v>
      </c>
    </row>
    <row r="271" spans="4:32" ht="12.75">
      <c r="D271" s="3" t="s">
        <v>153</v>
      </c>
      <c r="E271" s="3">
        <v>3</v>
      </c>
      <c r="F271" s="3" t="e">
        <f>#REF!</f>
        <v>#REF!</v>
      </c>
      <c r="H271" s="33" t="e">
        <f t="shared" si="8"/>
        <v>#REF!</v>
      </c>
      <c r="I271" s="3" t="e">
        <f t="shared" si="9"/>
        <v>#REF!</v>
      </c>
      <c r="J271" s="9" t="e">
        <f>ROUND(#REF!,2)</f>
        <v>#REF!</v>
      </c>
      <c r="K271" s="9" t="e">
        <f>ROUND(#REF!,2)</f>
        <v>#REF!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>
        <v>0</v>
      </c>
    </row>
    <row r="272" spans="4:32" ht="12.75">
      <c r="D272" s="3" t="s">
        <v>153</v>
      </c>
      <c r="E272" s="3">
        <v>3</v>
      </c>
      <c r="F272" s="3" t="e">
        <f>#REF!</f>
        <v>#REF!</v>
      </c>
      <c r="H272" s="33" t="e">
        <f t="shared" si="8"/>
        <v>#REF!</v>
      </c>
      <c r="I272" s="3" t="e">
        <f t="shared" si="9"/>
        <v>#REF!</v>
      </c>
      <c r="J272" s="9" t="e">
        <f>ROUND(#REF!,2)</f>
        <v>#REF!</v>
      </c>
      <c r="K272" s="9" t="e">
        <f>ROUND(#REF!,2)</f>
        <v>#REF!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>
        <v>0</v>
      </c>
    </row>
    <row r="273" spans="4:32" ht="12.75">
      <c r="D273" s="3" t="s">
        <v>153</v>
      </c>
      <c r="E273" s="3">
        <v>3</v>
      </c>
      <c r="F273" s="3" t="e">
        <f>#REF!</f>
        <v>#REF!</v>
      </c>
      <c r="H273" s="33" t="e">
        <f t="shared" si="8"/>
        <v>#REF!</v>
      </c>
      <c r="I273" s="3" t="e">
        <f t="shared" si="9"/>
        <v>#REF!</v>
      </c>
      <c r="J273" s="9" t="e">
        <f>ROUND(#REF!,2)</f>
        <v>#REF!</v>
      </c>
      <c r="K273" s="9" t="e">
        <f>ROUND(#REF!,2)</f>
        <v>#REF!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>
        <v>0</v>
      </c>
    </row>
    <row r="274" spans="4:32" ht="12.75">
      <c r="D274" s="3" t="s">
        <v>153</v>
      </c>
      <c r="E274" s="3">
        <v>3</v>
      </c>
      <c r="F274" s="3" t="e">
        <f>#REF!</f>
        <v>#REF!</v>
      </c>
      <c r="H274" s="33" t="e">
        <f t="shared" si="8"/>
        <v>#REF!</v>
      </c>
      <c r="I274" s="3" t="e">
        <f t="shared" si="9"/>
        <v>#REF!</v>
      </c>
      <c r="J274" s="9" t="e">
        <f>ROUND(#REF!,2)</f>
        <v>#REF!</v>
      </c>
      <c r="K274" s="9" t="e">
        <f>ROUND(#REF!,2)</f>
        <v>#REF!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>
        <v>0</v>
      </c>
    </row>
    <row r="275" spans="4:32" ht="12.75">
      <c r="D275" s="3" t="s">
        <v>153</v>
      </c>
      <c r="E275" s="3">
        <v>3</v>
      </c>
      <c r="F275" s="3" t="e">
        <f>#REF!</f>
        <v>#REF!</v>
      </c>
      <c r="H275" s="33" t="e">
        <f t="shared" si="8"/>
        <v>#REF!</v>
      </c>
      <c r="I275" s="3" t="e">
        <f t="shared" si="9"/>
        <v>#REF!</v>
      </c>
      <c r="J275" s="9" t="e">
        <f>ROUND(#REF!,2)</f>
        <v>#REF!</v>
      </c>
      <c r="K275" s="9" t="e">
        <f>ROUND(#REF!,2)</f>
        <v>#REF!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>
        <v>0</v>
      </c>
    </row>
    <row r="276" spans="4:32" ht="12.75">
      <c r="D276" s="3" t="s">
        <v>153</v>
      </c>
      <c r="E276" s="3">
        <v>3</v>
      </c>
      <c r="F276" s="3" t="e">
        <f>#REF!</f>
        <v>#REF!</v>
      </c>
      <c r="H276" s="33" t="e">
        <f t="shared" si="8"/>
        <v>#REF!</v>
      </c>
      <c r="I276" s="3" t="e">
        <f t="shared" si="9"/>
        <v>#REF!</v>
      </c>
      <c r="J276" s="9" t="e">
        <f>ROUND(#REF!,2)</f>
        <v>#REF!</v>
      </c>
      <c r="K276" s="9" t="e">
        <f>ROUND(#REF!,2)</f>
        <v>#REF!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>
        <v>0</v>
      </c>
    </row>
    <row r="277" spans="4:32" ht="12.75">
      <c r="D277" s="3" t="s">
        <v>153</v>
      </c>
      <c r="E277" s="3">
        <v>3</v>
      </c>
      <c r="F277" s="3" t="e">
        <f>#REF!</f>
        <v>#REF!</v>
      </c>
      <c r="H277" s="33" t="e">
        <f t="shared" si="8"/>
        <v>#REF!</v>
      </c>
      <c r="I277" s="3" t="e">
        <f t="shared" si="9"/>
        <v>#REF!</v>
      </c>
      <c r="J277" s="9" t="e">
        <f>ROUND(#REF!,2)</f>
        <v>#REF!</v>
      </c>
      <c r="K277" s="9" t="e">
        <f>ROUND(#REF!,2)</f>
        <v>#REF!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>
        <v>0</v>
      </c>
    </row>
    <row r="278" spans="4:32" ht="12.75">
      <c r="D278" s="3" t="s">
        <v>153</v>
      </c>
      <c r="E278" s="3">
        <v>3</v>
      </c>
      <c r="F278" s="3" t="e">
        <f>#REF!</f>
        <v>#REF!</v>
      </c>
      <c r="H278" s="33" t="e">
        <f t="shared" si="8"/>
        <v>#REF!</v>
      </c>
      <c r="I278" s="3" t="e">
        <f t="shared" si="9"/>
        <v>#REF!</v>
      </c>
      <c r="J278" s="9" t="e">
        <f>ROUND(#REF!,2)</f>
        <v>#REF!</v>
      </c>
      <c r="K278" s="9" t="e">
        <f>ROUND(#REF!,2)</f>
        <v>#REF!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>
        <v>0</v>
      </c>
    </row>
    <row r="279" spans="4:32" ht="12.75">
      <c r="D279" s="3" t="s">
        <v>153</v>
      </c>
      <c r="E279" s="3">
        <v>3</v>
      </c>
      <c r="F279" s="3" t="e">
        <f>#REF!</f>
        <v>#REF!</v>
      </c>
      <c r="H279" s="33" t="e">
        <f t="shared" si="8"/>
        <v>#REF!</v>
      </c>
      <c r="I279" s="3" t="e">
        <f t="shared" si="9"/>
        <v>#REF!</v>
      </c>
      <c r="J279" s="9" t="e">
        <f>ROUND(#REF!,2)</f>
        <v>#REF!</v>
      </c>
      <c r="K279" s="9" t="e">
        <f>ROUND(#REF!,2)</f>
        <v>#REF!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>
        <v>0</v>
      </c>
    </row>
    <row r="280" spans="4:32" ht="12.75">
      <c r="D280" s="3" t="s">
        <v>153</v>
      </c>
      <c r="E280" s="3">
        <v>3</v>
      </c>
      <c r="F280" s="3" t="e">
        <f>#REF!</f>
        <v>#REF!</v>
      </c>
      <c r="H280" s="33" t="e">
        <f t="shared" si="8"/>
        <v>#REF!</v>
      </c>
      <c r="I280" s="3" t="e">
        <f t="shared" si="9"/>
        <v>#REF!</v>
      </c>
      <c r="J280" s="9" t="e">
        <f>ROUND(#REF!,2)</f>
        <v>#REF!</v>
      </c>
      <c r="K280" s="9" t="e">
        <f>ROUND(#REF!,2)</f>
        <v>#REF!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>
        <v>0</v>
      </c>
    </row>
    <row r="281" spans="4:32" ht="12.75">
      <c r="D281" s="3" t="s">
        <v>153</v>
      </c>
      <c r="E281" s="3">
        <v>3</v>
      </c>
      <c r="F281" s="3" t="e">
        <f>#REF!</f>
        <v>#REF!</v>
      </c>
      <c r="H281" s="33" t="e">
        <f t="shared" si="8"/>
        <v>#REF!</v>
      </c>
      <c r="I281" s="3" t="e">
        <f t="shared" si="9"/>
        <v>#REF!</v>
      </c>
      <c r="J281" s="9" t="e">
        <f>ROUND(#REF!,2)</f>
        <v>#REF!</v>
      </c>
      <c r="K281" s="9" t="e">
        <f>ROUND(#REF!,2)</f>
        <v>#REF!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>
        <v>0</v>
      </c>
    </row>
    <row r="282" spans="4:32" ht="12.75">
      <c r="D282" s="3" t="s">
        <v>153</v>
      </c>
      <c r="E282" s="3">
        <v>3</v>
      </c>
      <c r="F282" s="3" t="e">
        <f>#REF!</f>
        <v>#REF!</v>
      </c>
      <c r="H282" s="33" t="e">
        <f t="shared" si="8"/>
        <v>#REF!</v>
      </c>
      <c r="I282" s="3" t="e">
        <f t="shared" si="9"/>
        <v>#REF!</v>
      </c>
      <c r="J282" s="9" t="e">
        <f>ROUND(#REF!,2)</f>
        <v>#REF!</v>
      </c>
      <c r="K282" s="9" t="e">
        <f>ROUND(#REF!,2)</f>
        <v>#REF!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>
        <v>0</v>
      </c>
    </row>
    <row r="283" spans="4:32" ht="12.75">
      <c r="D283" s="3" t="s">
        <v>153</v>
      </c>
      <c r="E283" s="3">
        <v>3</v>
      </c>
      <c r="F283" s="3" t="e">
        <f>#REF!</f>
        <v>#REF!</v>
      </c>
      <c r="H283" s="33" t="e">
        <f t="shared" si="8"/>
        <v>#REF!</v>
      </c>
      <c r="I283" s="3" t="e">
        <f t="shared" si="9"/>
        <v>#REF!</v>
      </c>
      <c r="J283" s="9" t="e">
        <f>ROUND(#REF!,2)</f>
        <v>#REF!</v>
      </c>
      <c r="K283" s="9" t="e">
        <f>ROUND(#REF!,2)</f>
        <v>#REF!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>
        <v>0</v>
      </c>
    </row>
    <row r="284" spans="4:32" ht="12.75">
      <c r="D284" s="3" t="s">
        <v>153</v>
      </c>
      <c r="E284" s="3">
        <v>3</v>
      </c>
      <c r="F284" s="3" t="e">
        <f>#REF!</f>
        <v>#REF!</v>
      </c>
      <c r="H284" s="33" t="e">
        <f t="shared" si="8"/>
        <v>#REF!</v>
      </c>
      <c r="I284" s="3" t="e">
        <f t="shared" si="9"/>
        <v>#REF!</v>
      </c>
      <c r="J284" s="9" t="e">
        <f>ROUND(#REF!,2)</f>
        <v>#REF!</v>
      </c>
      <c r="K284" s="9" t="e">
        <f>ROUND(#REF!,2)</f>
        <v>#REF!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>
        <v>0</v>
      </c>
    </row>
    <row r="285" spans="4:32" ht="12.75">
      <c r="D285" s="3" t="s">
        <v>153</v>
      </c>
      <c r="E285" s="3">
        <v>3</v>
      </c>
      <c r="F285" s="3" t="e">
        <f>#REF!</f>
        <v>#REF!</v>
      </c>
      <c r="H285" s="33" t="e">
        <f t="shared" si="8"/>
        <v>#REF!</v>
      </c>
      <c r="I285" s="3" t="e">
        <f t="shared" si="9"/>
        <v>#REF!</v>
      </c>
      <c r="J285" s="9" t="e">
        <f>ROUND(#REF!,2)</f>
        <v>#REF!</v>
      </c>
      <c r="K285" s="9" t="e">
        <f>ROUND(#REF!,2)</f>
        <v>#REF!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>
        <v>0</v>
      </c>
    </row>
    <row r="286" spans="4:32" ht="12.75">
      <c r="D286" s="3" t="s">
        <v>153</v>
      </c>
      <c r="E286" s="3">
        <v>3</v>
      </c>
      <c r="F286" s="3" t="e">
        <f>#REF!</f>
        <v>#REF!</v>
      </c>
      <c r="H286" s="33" t="e">
        <f t="shared" si="8"/>
        <v>#REF!</v>
      </c>
      <c r="I286" s="3" t="e">
        <f t="shared" si="9"/>
        <v>#REF!</v>
      </c>
      <c r="J286" s="9" t="e">
        <f>ROUND(#REF!,2)</f>
        <v>#REF!</v>
      </c>
      <c r="K286" s="9" t="e">
        <f>ROUND(#REF!,2)</f>
        <v>#REF!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>
        <v>0</v>
      </c>
    </row>
    <row r="287" spans="4:32" ht="12.75">
      <c r="D287" s="3" t="s">
        <v>153</v>
      </c>
      <c r="E287" s="3">
        <v>3</v>
      </c>
      <c r="F287" s="3" t="e">
        <f>#REF!</f>
        <v>#REF!</v>
      </c>
      <c r="H287" s="33" t="e">
        <f t="shared" si="8"/>
        <v>#REF!</v>
      </c>
      <c r="I287" s="3" t="e">
        <f t="shared" si="9"/>
        <v>#REF!</v>
      </c>
      <c r="J287" s="9" t="e">
        <f>ROUND(#REF!,2)</f>
        <v>#REF!</v>
      </c>
      <c r="K287" s="9" t="e">
        <f>ROUND(#REF!,2)</f>
        <v>#REF!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>
        <v>0</v>
      </c>
    </row>
    <row r="288" spans="4:32" ht="12.75">
      <c r="D288" s="3" t="s">
        <v>153</v>
      </c>
      <c r="E288" s="3">
        <v>3</v>
      </c>
      <c r="F288" s="3" t="e">
        <f>#REF!</f>
        <v>#REF!</v>
      </c>
      <c r="H288" s="33" t="e">
        <f t="shared" si="8"/>
        <v>#REF!</v>
      </c>
      <c r="I288" s="3" t="e">
        <f t="shared" si="9"/>
        <v>#REF!</v>
      </c>
      <c r="J288" s="9" t="e">
        <f>ROUND(#REF!,2)</f>
        <v>#REF!</v>
      </c>
      <c r="K288" s="9" t="e">
        <f>ROUND(#REF!,2)</f>
        <v>#REF!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>
        <v>0</v>
      </c>
    </row>
    <row r="289" spans="4:32" ht="12.75">
      <c r="D289" s="3" t="s">
        <v>153</v>
      </c>
      <c r="E289" s="3">
        <v>3</v>
      </c>
      <c r="F289" s="3" t="e">
        <f>#REF!</f>
        <v>#REF!</v>
      </c>
      <c r="H289" s="33" t="e">
        <f t="shared" si="8"/>
        <v>#REF!</v>
      </c>
      <c r="I289" s="3" t="e">
        <f t="shared" si="9"/>
        <v>#REF!</v>
      </c>
      <c r="J289" s="9" t="e">
        <f>ROUND(#REF!,2)</f>
        <v>#REF!</v>
      </c>
      <c r="K289" s="9" t="e">
        <f>ROUND(#REF!,2)</f>
        <v>#REF!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>
        <v>0</v>
      </c>
    </row>
    <row r="290" spans="4:32" ht="12.75">
      <c r="D290" s="3" t="s">
        <v>153</v>
      </c>
      <c r="E290" s="3">
        <v>3</v>
      </c>
      <c r="F290" s="3" t="e">
        <f>#REF!</f>
        <v>#REF!</v>
      </c>
      <c r="H290" s="33" t="e">
        <f t="shared" si="8"/>
        <v>#REF!</v>
      </c>
      <c r="I290" s="3" t="e">
        <f t="shared" si="9"/>
        <v>#REF!</v>
      </c>
      <c r="J290" s="9" t="e">
        <f>ROUND(#REF!,2)</f>
        <v>#REF!</v>
      </c>
      <c r="K290" s="9" t="e">
        <f>ROUND(#REF!,2)</f>
        <v>#REF!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>
        <v>0</v>
      </c>
    </row>
    <row r="291" spans="4:32" ht="12.75">
      <c r="D291" s="3" t="s">
        <v>153</v>
      </c>
      <c r="E291" s="3">
        <v>3</v>
      </c>
      <c r="F291" s="3" t="e">
        <f>#REF!</f>
        <v>#REF!</v>
      </c>
      <c r="H291" s="33" t="e">
        <f t="shared" si="8"/>
        <v>#REF!</v>
      </c>
      <c r="I291" s="3" t="e">
        <f t="shared" si="9"/>
        <v>#REF!</v>
      </c>
      <c r="J291" s="9" t="e">
        <f>ROUND(#REF!,2)</f>
        <v>#REF!</v>
      </c>
      <c r="K291" s="9" t="e">
        <f>ROUND(#REF!,2)</f>
        <v>#REF!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>
        <v>0</v>
      </c>
    </row>
    <row r="292" spans="4:32" ht="12.75">
      <c r="D292" s="3" t="s">
        <v>153</v>
      </c>
      <c r="E292" s="3">
        <v>3</v>
      </c>
      <c r="F292" s="3" t="e">
        <f>#REF!</f>
        <v>#REF!</v>
      </c>
      <c r="H292" s="33" t="e">
        <f t="shared" si="8"/>
        <v>#REF!</v>
      </c>
      <c r="I292" s="3" t="e">
        <f t="shared" si="9"/>
        <v>#REF!</v>
      </c>
      <c r="J292" s="9" t="e">
        <f>ROUND(#REF!,2)</f>
        <v>#REF!</v>
      </c>
      <c r="K292" s="9" t="e">
        <f>ROUND(#REF!,2)</f>
        <v>#REF!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>
        <v>0</v>
      </c>
    </row>
    <row r="293" spans="4:32" ht="12.75">
      <c r="D293" s="3" t="s">
        <v>153</v>
      </c>
      <c r="E293" s="3">
        <v>3</v>
      </c>
      <c r="F293" s="3" t="e">
        <f>#REF!</f>
        <v>#REF!</v>
      </c>
      <c r="H293" s="33" t="e">
        <f t="shared" si="8"/>
        <v>#REF!</v>
      </c>
      <c r="I293" s="3" t="e">
        <f t="shared" si="9"/>
        <v>#REF!</v>
      </c>
      <c r="J293" s="9" t="e">
        <f>ROUND(#REF!,2)</f>
        <v>#REF!</v>
      </c>
      <c r="K293" s="9" t="e">
        <f>ROUND(#REF!,2)</f>
        <v>#REF!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>
        <v>0</v>
      </c>
    </row>
    <row r="294" spans="4:32" ht="12.75">
      <c r="D294" s="3" t="s">
        <v>153</v>
      </c>
      <c r="E294" s="3">
        <v>3</v>
      </c>
      <c r="F294" s="3" t="e">
        <f>#REF!</f>
        <v>#REF!</v>
      </c>
      <c r="H294" s="33" t="e">
        <f t="shared" si="8"/>
        <v>#REF!</v>
      </c>
      <c r="I294" s="3" t="e">
        <f t="shared" si="9"/>
        <v>#REF!</v>
      </c>
      <c r="J294" s="9" t="e">
        <f>ROUND(#REF!,2)</f>
        <v>#REF!</v>
      </c>
      <c r="K294" s="9" t="e">
        <f>ROUND(#REF!,2)</f>
        <v>#REF!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>
        <v>0</v>
      </c>
    </row>
    <row r="295" spans="4:32" ht="12.75">
      <c r="D295" s="3" t="s">
        <v>153</v>
      </c>
      <c r="E295" s="3">
        <v>3</v>
      </c>
      <c r="F295" s="3" t="e">
        <f>#REF!</f>
        <v>#REF!</v>
      </c>
      <c r="H295" s="33" t="e">
        <f t="shared" si="8"/>
        <v>#REF!</v>
      </c>
      <c r="I295" s="3" t="e">
        <f t="shared" si="9"/>
        <v>#REF!</v>
      </c>
      <c r="J295" s="9" t="e">
        <f>ROUND(#REF!,2)</f>
        <v>#REF!</v>
      </c>
      <c r="K295" s="9" t="e">
        <f>ROUND(#REF!,2)</f>
        <v>#REF!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>
        <v>0</v>
      </c>
    </row>
    <row r="296" spans="4:32" ht="12.75">
      <c r="D296" s="3" t="s">
        <v>153</v>
      </c>
      <c r="E296" s="3">
        <v>3</v>
      </c>
      <c r="F296" s="3" t="e">
        <f>#REF!</f>
        <v>#REF!</v>
      </c>
      <c r="H296" s="33" t="e">
        <f t="shared" si="8"/>
        <v>#REF!</v>
      </c>
      <c r="I296" s="3" t="e">
        <f t="shared" si="9"/>
        <v>#REF!</v>
      </c>
      <c r="J296" s="9" t="e">
        <f>ROUND(#REF!,2)</f>
        <v>#REF!</v>
      </c>
      <c r="K296" s="9" t="e">
        <f>ROUND(#REF!,2)</f>
        <v>#REF!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>
        <v>0</v>
      </c>
    </row>
    <row r="297" spans="4:32" ht="12.75">
      <c r="D297" s="3" t="s">
        <v>153</v>
      </c>
      <c r="E297" s="3">
        <v>3</v>
      </c>
      <c r="F297" s="3" t="e">
        <f>#REF!</f>
        <v>#REF!</v>
      </c>
      <c r="H297" s="33" t="e">
        <f t="shared" si="8"/>
        <v>#REF!</v>
      </c>
      <c r="I297" s="3" t="e">
        <f t="shared" si="9"/>
        <v>#REF!</v>
      </c>
      <c r="J297" s="9" t="e">
        <f>ROUND(#REF!,2)</f>
        <v>#REF!</v>
      </c>
      <c r="K297" s="9" t="e">
        <f>ROUND(#REF!,2)</f>
        <v>#REF!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>
        <v>0</v>
      </c>
    </row>
    <row r="298" spans="4:32" ht="12.75">
      <c r="D298" s="3" t="s">
        <v>153</v>
      </c>
      <c r="E298" s="3">
        <v>3</v>
      </c>
      <c r="F298" s="3" t="e">
        <f>#REF!</f>
        <v>#REF!</v>
      </c>
      <c r="H298" s="33" t="e">
        <f t="shared" si="8"/>
        <v>#REF!</v>
      </c>
      <c r="I298" s="3" t="e">
        <f t="shared" si="9"/>
        <v>#REF!</v>
      </c>
      <c r="J298" s="9" t="e">
        <f>ROUND(#REF!,2)</f>
        <v>#REF!</v>
      </c>
      <c r="K298" s="9" t="e">
        <f>ROUND(#REF!,2)</f>
        <v>#REF!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>
        <v>0</v>
      </c>
    </row>
    <row r="299" spans="4:32" ht="12.75">
      <c r="D299" s="3" t="s">
        <v>154</v>
      </c>
      <c r="E299" s="3">
        <v>4</v>
      </c>
      <c r="F299" s="3" t="e">
        <f>#REF!</f>
        <v>#REF!</v>
      </c>
      <c r="G299" s="3" t="e">
        <f>IF(#REF!&lt;&gt;"",#REF!,"")</f>
        <v>#REF!</v>
      </c>
      <c r="H299" s="33" t="e">
        <f t="shared" si="8"/>
        <v>#REF!</v>
      </c>
      <c r="I299" s="3" t="e">
        <f t="shared" si="9"/>
        <v>#REF!</v>
      </c>
      <c r="J299" s="9" t="e">
        <f>ROUND(#REF!,2)</f>
        <v>#REF!</v>
      </c>
      <c r="K299" s="9" t="e">
        <f>ROUND(#REF!,2)</f>
        <v>#REF!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>
        <v>0</v>
      </c>
    </row>
    <row r="300" spans="4:32" ht="12.75">
      <c r="D300" s="3" t="s">
        <v>154</v>
      </c>
      <c r="E300" s="3">
        <v>4</v>
      </c>
      <c r="F300" s="3" t="e">
        <f>#REF!</f>
        <v>#REF!</v>
      </c>
      <c r="G300" s="3" t="e">
        <f>IF(#REF!&lt;&gt;"",#REF!,"")</f>
        <v>#REF!</v>
      </c>
      <c r="H300" s="33" t="e">
        <f t="shared" si="8"/>
        <v>#REF!</v>
      </c>
      <c r="I300" s="3" t="e">
        <f t="shared" si="9"/>
        <v>#REF!</v>
      </c>
      <c r="J300" s="9" t="e">
        <f>ROUND(#REF!,2)</f>
        <v>#REF!</v>
      </c>
      <c r="K300" s="9" t="e">
        <f>ROUND(#REF!,2)</f>
        <v>#REF!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>
        <v>0</v>
      </c>
    </row>
    <row r="301" spans="4:32" ht="12.75">
      <c r="D301" s="3" t="s">
        <v>154</v>
      </c>
      <c r="E301" s="3">
        <v>4</v>
      </c>
      <c r="F301" s="3" t="e">
        <f>#REF!</f>
        <v>#REF!</v>
      </c>
      <c r="G301" s="3" t="e">
        <f>IF(#REF!&lt;&gt;"",#REF!,"")</f>
        <v>#REF!</v>
      </c>
      <c r="H301" s="33" t="e">
        <f t="shared" si="8"/>
        <v>#REF!</v>
      </c>
      <c r="I301" s="3" t="e">
        <f t="shared" si="9"/>
        <v>#REF!</v>
      </c>
      <c r="J301" s="9" t="e">
        <f>ROUND(#REF!,2)</f>
        <v>#REF!</v>
      </c>
      <c r="K301" s="9" t="e">
        <f>ROUND(#REF!,2)</f>
        <v>#REF!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>
        <v>0</v>
      </c>
    </row>
    <row r="302" spans="4:32" ht="12.75">
      <c r="D302" s="3" t="s">
        <v>154</v>
      </c>
      <c r="E302" s="3">
        <v>4</v>
      </c>
      <c r="F302" s="3" t="e">
        <f>#REF!</f>
        <v>#REF!</v>
      </c>
      <c r="G302" s="3" t="e">
        <f>IF(#REF!&lt;&gt;"",#REF!,"")</f>
        <v>#REF!</v>
      </c>
      <c r="H302" s="33" t="e">
        <f t="shared" si="8"/>
        <v>#REF!</v>
      </c>
      <c r="I302" s="3" t="e">
        <f t="shared" si="9"/>
        <v>#REF!</v>
      </c>
      <c r="J302" s="9" t="e">
        <f>ROUND(#REF!,2)</f>
        <v>#REF!</v>
      </c>
      <c r="K302" s="9" t="e">
        <f>ROUND(#REF!,2)</f>
        <v>#REF!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>
        <v>0</v>
      </c>
    </row>
    <row r="303" spans="4:32" ht="12.75">
      <c r="D303" s="3" t="s">
        <v>154</v>
      </c>
      <c r="E303" s="3">
        <v>4</v>
      </c>
      <c r="F303" s="3" t="e">
        <f>#REF!</f>
        <v>#REF!</v>
      </c>
      <c r="G303" s="3" t="e">
        <f>IF(#REF!&lt;&gt;"",#REF!,"")</f>
        <v>#REF!</v>
      </c>
      <c r="H303" s="33" t="e">
        <f t="shared" si="8"/>
        <v>#REF!</v>
      </c>
      <c r="I303" s="3" t="e">
        <f t="shared" si="9"/>
        <v>#REF!</v>
      </c>
      <c r="J303" s="9" t="e">
        <f>ROUND(#REF!,2)</f>
        <v>#REF!</v>
      </c>
      <c r="K303" s="9" t="e">
        <f>ROUND(#REF!,2)</f>
        <v>#REF!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>
        <v>0</v>
      </c>
    </row>
    <row r="304" spans="4:32" ht="12.75">
      <c r="D304" s="3" t="s">
        <v>154</v>
      </c>
      <c r="E304" s="3">
        <v>4</v>
      </c>
      <c r="F304" s="3" t="e">
        <f>#REF!</f>
        <v>#REF!</v>
      </c>
      <c r="G304" s="3" t="e">
        <f>IF(#REF!&lt;&gt;"",#REF!,"")</f>
        <v>#REF!</v>
      </c>
      <c r="H304" s="33" t="e">
        <f t="shared" si="8"/>
        <v>#REF!</v>
      </c>
      <c r="I304" s="3" t="e">
        <f t="shared" si="9"/>
        <v>#REF!</v>
      </c>
      <c r="J304" s="9" t="e">
        <f>ROUND(#REF!,2)</f>
        <v>#REF!</v>
      </c>
      <c r="K304" s="9" t="e">
        <f>ROUND(#REF!,2)</f>
        <v>#REF!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>
        <v>0</v>
      </c>
    </row>
    <row r="305" spans="4:32" ht="12.75">
      <c r="D305" s="3" t="s">
        <v>154</v>
      </c>
      <c r="E305" s="3">
        <v>4</v>
      </c>
      <c r="F305" s="3" t="e">
        <f>#REF!</f>
        <v>#REF!</v>
      </c>
      <c r="G305" s="3" t="e">
        <f>IF(#REF!&lt;&gt;"",#REF!,"")</f>
        <v>#REF!</v>
      </c>
      <c r="H305" s="33" t="e">
        <f t="shared" si="8"/>
        <v>#REF!</v>
      </c>
      <c r="I305" s="3" t="e">
        <f t="shared" si="9"/>
        <v>#REF!</v>
      </c>
      <c r="J305" s="9" t="e">
        <f>ROUND(#REF!,2)</f>
        <v>#REF!</v>
      </c>
      <c r="K305" s="9" t="e">
        <f>ROUND(#REF!,2)</f>
        <v>#REF!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>
        <v>0</v>
      </c>
    </row>
    <row r="306" spans="4:32" ht="12.75">
      <c r="D306" s="3" t="s">
        <v>154</v>
      </c>
      <c r="E306" s="3">
        <v>4</v>
      </c>
      <c r="F306" s="3" t="e">
        <f>#REF!</f>
        <v>#REF!</v>
      </c>
      <c r="G306" s="3" t="e">
        <f>IF(#REF!&lt;&gt;"",#REF!,"")</f>
        <v>#REF!</v>
      </c>
      <c r="H306" s="33" t="e">
        <f t="shared" si="8"/>
        <v>#REF!</v>
      </c>
      <c r="I306" s="3" t="e">
        <f t="shared" si="9"/>
        <v>#REF!</v>
      </c>
      <c r="J306" s="9" t="e">
        <f>ROUND(#REF!,2)</f>
        <v>#REF!</v>
      </c>
      <c r="K306" s="9" t="e">
        <f>ROUND(#REF!,2)</f>
        <v>#REF!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>
        <v>0</v>
      </c>
    </row>
    <row r="307" spans="4:32" ht="12.75">
      <c r="D307" s="3" t="s">
        <v>154</v>
      </c>
      <c r="E307" s="3">
        <v>4</v>
      </c>
      <c r="F307" s="3" t="e">
        <f>#REF!</f>
        <v>#REF!</v>
      </c>
      <c r="G307" s="3" t="e">
        <f>IF(#REF!&lt;&gt;"",#REF!,"")</f>
        <v>#REF!</v>
      </c>
      <c r="H307" s="33" t="e">
        <f t="shared" si="8"/>
        <v>#REF!</v>
      </c>
      <c r="I307" s="3" t="e">
        <f t="shared" si="9"/>
        <v>#REF!</v>
      </c>
      <c r="J307" s="9" t="e">
        <f>ROUND(#REF!,2)</f>
        <v>#REF!</v>
      </c>
      <c r="K307" s="9" t="e">
        <f>ROUND(#REF!,2)</f>
        <v>#REF!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>
        <v>0</v>
      </c>
    </row>
    <row r="308" spans="4:32" ht="12.75">
      <c r="D308" s="3" t="s">
        <v>154</v>
      </c>
      <c r="E308" s="3">
        <v>4</v>
      </c>
      <c r="F308" s="3" t="e">
        <f>#REF!</f>
        <v>#REF!</v>
      </c>
      <c r="G308" s="3" t="e">
        <f>IF(#REF!&lt;&gt;"",#REF!,"")</f>
        <v>#REF!</v>
      </c>
      <c r="H308" s="33" t="e">
        <f t="shared" si="8"/>
        <v>#REF!</v>
      </c>
      <c r="I308" s="3" t="e">
        <f t="shared" si="9"/>
        <v>#REF!</v>
      </c>
      <c r="J308" s="9" t="e">
        <f>ROUND(#REF!,2)</f>
        <v>#REF!</v>
      </c>
      <c r="K308" s="9" t="e">
        <f>ROUND(#REF!,2)</f>
        <v>#REF!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>
        <v>0</v>
      </c>
    </row>
    <row r="309" spans="4:32" ht="12.75">
      <c r="D309" s="3" t="s">
        <v>154</v>
      </c>
      <c r="E309" s="3">
        <v>4</v>
      </c>
      <c r="F309" s="3" t="e">
        <f>#REF!</f>
        <v>#REF!</v>
      </c>
      <c r="G309" s="3" t="e">
        <f>IF(#REF!&lt;&gt;"",#REF!,"")</f>
        <v>#REF!</v>
      </c>
      <c r="H309" s="33" t="e">
        <f t="shared" si="8"/>
        <v>#REF!</v>
      </c>
      <c r="I309" s="3" t="e">
        <f t="shared" si="9"/>
        <v>#REF!</v>
      </c>
      <c r="J309" s="9" t="e">
        <f>ROUND(#REF!,2)</f>
        <v>#REF!</v>
      </c>
      <c r="K309" s="9" t="e">
        <f>ROUND(#REF!,2)</f>
        <v>#REF!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>
        <v>0</v>
      </c>
    </row>
    <row r="310" spans="4:32" ht="12.75">
      <c r="D310" s="3" t="s">
        <v>154</v>
      </c>
      <c r="E310" s="3">
        <v>4</v>
      </c>
      <c r="F310" s="3" t="e">
        <f>#REF!</f>
        <v>#REF!</v>
      </c>
      <c r="G310" s="3" t="e">
        <f>IF(#REF!&lt;&gt;"",#REF!,"")</f>
        <v>#REF!</v>
      </c>
      <c r="H310" s="33" t="e">
        <f t="shared" si="8"/>
        <v>#REF!</v>
      </c>
      <c r="I310" s="3" t="e">
        <f t="shared" si="9"/>
        <v>#REF!</v>
      </c>
      <c r="J310" s="9" t="e">
        <f>ROUND(#REF!,2)</f>
        <v>#REF!</v>
      </c>
      <c r="K310" s="9" t="e">
        <f>ROUND(#REF!,2)</f>
        <v>#REF!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>
        <v>0</v>
      </c>
    </row>
    <row r="311" spans="4:32" ht="12.75">
      <c r="D311" s="3" t="s">
        <v>154</v>
      </c>
      <c r="E311" s="3">
        <v>4</v>
      </c>
      <c r="F311" s="3" t="e">
        <f>#REF!</f>
        <v>#REF!</v>
      </c>
      <c r="G311" s="3" t="e">
        <f>IF(#REF!&lt;&gt;"",#REF!,"")</f>
        <v>#REF!</v>
      </c>
      <c r="H311" s="33" t="e">
        <f t="shared" si="8"/>
        <v>#REF!</v>
      </c>
      <c r="I311" s="3" t="e">
        <f t="shared" si="9"/>
        <v>#REF!</v>
      </c>
      <c r="J311" s="9" t="e">
        <f>ROUND(#REF!,2)</f>
        <v>#REF!</v>
      </c>
      <c r="K311" s="9" t="e">
        <f>ROUND(#REF!,2)</f>
        <v>#REF!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>
        <v>0</v>
      </c>
    </row>
    <row r="312" spans="4:32" ht="12.75">
      <c r="D312" s="3" t="s">
        <v>154</v>
      </c>
      <c r="E312" s="3">
        <v>4</v>
      </c>
      <c r="F312" s="3" t="e">
        <f>#REF!</f>
        <v>#REF!</v>
      </c>
      <c r="G312" s="3" t="e">
        <f>IF(#REF!&lt;&gt;"",#REF!,"")</f>
        <v>#REF!</v>
      </c>
      <c r="H312" s="33" t="e">
        <f t="shared" si="8"/>
        <v>#REF!</v>
      </c>
      <c r="I312" s="3" t="e">
        <f t="shared" si="9"/>
        <v>#REF!</v>
      </c>
      <c r="J312" s="9" t="e">
        <f>ROUND(#REF!,2)</f>
        <v>#REF!</v>
      </c>
      <c r="K312" s="9" t="e">
        <f>ROUND(#REF!,2)</f>
        <v>#REF!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>
        <v>0</v>
      </c>
    </row>
    <row r="313" spans="4:32" ht="12.75">
      <c r="D313" s="3" t="s">
        <v>154</v>
      </c>
      <c r="E313" s="3">
        <v>4</v>
      </c>
      <c r="F313" s="3" t="e">
        <f>#REF!</f>
        <v>#REF!</v>
      </c>
      <c r="G313" s="3" t="e">
        <f>IF(#REF!&lt;&gt;"",#REF!,"")</f>
        <v>#REF!</v>
      </c>
      <c r="H313" s="33" t="e">
        <f t="shared" si="8"/>
        <v>#REF!</v>
      </c>
      <c r="I313" s="3" t="e">
        <f t="shared" si="9"/>
        <v>#REF!</v>
      </c>
      <c r="J313" s="9" t="e">
        <f>ROUND(#REF!,2)</f>
        <v>#REF!</v>
      </c>
      <c r="K313" s="9" t="e">
        <f>ROUND(#REF!,2)</f>
        <v>#REF!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>
        <v>0</v>
      </c>
    </row>
    <row r="314" spans="4:32" ht="12.75">
      <c r="D314" s="3" t="s">
        <v>154</v>
      </c>
      <c r="E314" s="3">
        <v>4</v>
      </c>
      <c r="F314" s="3" t="e">
        <f>#REF!</f>
        <v>#REF!</v>
      </c>
      <c r="G314" s="3" t="e">
        <f>IF(#REF!&lt;&gt;"",#REF!,"")</f>
        <v>#REF!</v>
      </c>
      <c r="H314" s="33" t="e">
        <f t="shared" si="8"/>
        <v>#REF!</v>
      </c>
      <c r="I314" s="3" t="e">
        <f t="shared" si="9"/>
        <v>#REF!</v>
      </c>
      <c r="J314" s="9" t="e">
        <f>ROUND(#REF!,2)</f>
        <v>#REF!</v>
      </c>
      <c r="K314" s="9" t="e">
        <f>ROUND(#REF!,2)</f>
        <v>#REF!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>
        <v>0</v>
      </c>
    </row>
    <row r="315" spans="4:32" ht="12.75">
      <c r="D315" s="3" t="s">
        <v>154</v>
      </c>
      <c r="E315" s="3">
        <v>4</v>
      </c>
      <c r="F315" s="3" t="e">
        <f>#REF!</f>
        <v>#REF!</v>
      </c>
      <c r="G315" s="3" t="e">
        <f>IF(#REF!&lt;&gt;"",#REF!,"")</f>
        <v>#REF!</v>
      </c>
      <c r="H315" s="33" t="e">
        <f t="shared" si="8"/>
        <v>#REF!</v>
      </c>
      <c r="I315" s="3" t="e">
        <f t="shared" si="9"/>
        <v>#REF!</v>
      </c>
      <c r="J315" s="9" t="e">
        <f>ROUND(#REF!,2)</f>
        <v>#REF!</v>
      </c>
      <c r="K315" s="9" t="e">
        <f>ROUND(#REF!,2)</f>
        <v>#REF!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>
        <v>0</v>
      </c>
    </row>
    <row r="316" spans="4:32" ht="12.75">
      <c r="D316" s="3" t="s">
        <v>154</v>
      </c>
      <c r="E316" s="3">
        <v>4</v>
      </c>
      <c r="F316" s="3" t="e">
        <f>#REF!</f>
        <v>#REF!</v>
      </c>
      <c r="G316" s="3" t="e">
        <f>IF(#REF!&lt;&gt;"",#REF!,"")</f>
        <v>#REF!</v>
      </c>
      <c r="H316" s="33" t="e">
        <f t="shared" si="8"/>
        <v>#REF!</v>
      </c>
      <c r="I316" s="3" t="e">
        <f t="shared" si="9"/>
        <v>#REF!</v>
      </c>
      <c r="J316" s="9" t="e">
        <f>ROUND(#REF!,2)</f>
        <v>#REF!</v>
      </c>
      <c r="K316" s="9" t="e">
        <f>ROUND(#REF!,2)</f>
        <v>#REF!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>
        <v>0</v>
      </c>
    </row>
    <row r="317" spans="4:32" ht="12.75">
      <c r="D317" s="3" t="s">
        <v>154</v>
      </c>
      <c r="E317" s="3">
        <v>4</v>
      </c>
      <c r="F317" s="3" t="e">
        <f>#REF!</f>
        <v>#REF!</v>
      </c>
      <c r="G317" s="3" t="e">
        <f>IF(#REF!&lt;&gt;"",#REF!,"")</f>
        <v>#REF!</v>
      </c>
      <c r="H317" s="33" t="e">
        <f t="shared" si="8"/>
        <v>#REF!</v>
      </c>
      <c r="I317" s="3" t="e">
        <f t="shared" si="9"/>
        <v>#REF!</v>
      </c>
      <c r="J317" s="9" t="e">
        <f>ROUND(#REF!,2)</f>
        <v>#REF!</v>
      </c>
      <c r="K317" s="9" t="e">
        <f>ROUND(#REF!,2)</f>
        <v>#REF!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>
        <v>0</v>
      </c>
    </row>
    <row r="318" spans="4:32" ht="12.75">
      <c r="D318" s="3" t="s">
        <v>154</v>
      </c>
      <c r="E318" s="3">
        <v>4</v>
      </c>
      <c r="F318" s="3" t="e">
        <f>#REF!</f>
        <v>#REF!</v>
      </c>
      <c r="G318" s="3" t="e">
        <f>IF(#REF!&lt;&gt;"",#REF!,"")</f>
        <v>#REF!</v>
      </c>
      <c r="H318" s="33" t="e">
        <f t="shared" si="8"/>
        <v>#REF!</v>
      </c>
      <c r="I318" s="3" t="e">
        <f t="shared" si="9"/>
        <v>#REF!</v>
      </c>
      <c r="J318" s="9" t="e">
        <f>ROUND(#REF!,2)</f>
        <v>#REF!</v>
      </c>
      <c r="K318" s="9" t="e">
        <f>ROUND(#REF!,2)</f>
        <v>#REF!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>
        <v>0</v>
      </c>
    </row>
    <row r="319" spans="4:32" ht="12.75">
      <c r="D319" s="3" t="s">
        <v>154</v>
      </c>
      <c r="E319" s="3">
        <v>4</v>
      </c>
      <c r="F319" s="3" t="e">
        <f>#REF!</f>
        <v>#REF!</v>
      </c>
      <c r="G319" s="3" t="e">
        <f>IF(#REF!&lt;&gt;"",#REF!,"")</f>
        <v>#REF!</v>
      </c>
      <c r="H319" s="33" t="e">
        <f t="shared" si="8"/>
        <v>#REF!</v>
      </c>
      <c r="I319" s="3" t="e">
        <f t="shared" si="9"/>
        <v>#REF!</v>
      </c>
      <c r="J319" s="9" t="e">
        <f>ROUND(#REF!,2)</f>
        <v>#REF!</v>
      </c>
      <c r="K319" s="9" t="e">
        <f>ROUND(#REF!,2)</f>
        <v>#REF!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>
        <v>0</v>
      </c>
    </row>
    <row r="320" spans="4:32" ht="12.75">
      <c r="D320" s="3" t="s">
        <v>154</v>
      </c>
      <c r="E320" s="3">
        <v>4</v>
      </c>
      <c r="F320" s="3" t="e">
        <f>#REF!</f>
        <v>#REF!</v>
      </c>
      <c r="G320" s="3" t="e">
        <f>IF(#REF!&lt;&gt;"",#REF!,"")</f>
        <v>#REF!</v>
      </c>
      <c r="H320" s="33" t="e">
        <f t="shared" si="8"/>
        <v>#REF!</v>
      </c>
      <c r="I320" s="3" t="e">
        <f t="shared" si="9"/>
        <v>#REF!</v>
      </c>
      <c r="J320" s="9" t="e">
        <f>ROUND(#REF!,2)</f>
        <v>#REF!</v>
      </c>
      <c r="K320" s="9" t="e">
        <f>ROUND(#REF!,2)</f>
        <v>#REF!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>
        <v>0</v>
      </c>
    </row>
    <row r="321" spans="4:32" ht="12.75">
      <c r="D321" s="3" t="s">
        <v>154</v>
      </c>
      <c r="E321" s="3">
        <v>4</v>
      </c>
      <c r="F321" s="3" t="e">
        <f>#REF!</f>
        <v>#REF!</v>
      </c>
      <c r="G321" s="3" t="e">
        <f>IF(#REF!&lt;&gt;"",#REF!,"")</f>
        <v>#REF!</v>
      </c>
      <c r="H321" s="33" t="e">
        <f t="shared" si="8"/>
        <v>#REF!</v>
      </c>
      <c r="I321" s="3" t="e">
        <f t="shared" si="9"/>
        <v>#REF!</v>
      </c>
      <c r="J321" s="9" t="e">
        <f>ROUND(#REF!,2)</f>
        <v>#REF!</v>
      </c>
      <c r="K321" s="9" t="e">
        <f>ROUND(#REF!,2)</f>
        <v>#REF!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>
        <v>0</v>
      </c>
    </row>
    <row r="322" spans="4:32" ht="12.75">
      <c r="D322" s="3" t="s">
        <v>154</v>
      </c>
      <c r="E322" s="3">
        <v>4</v>
      </c>
      <c r="F322" s="3" t="e">
        <f>#REF!</f>
        <v>#REF!</v>
      </c>
      <c r="G322" s="3" t="e">
        <f>IF(#REF!&lt;&gt;"",#REF!,"")</f>
        <v>#REF!</v>
      </c>
      <c r="H322" s="33" t="e">
        <f aca="true" t="shared" si="10" ref="H322:H385">J322/100*F322+2*K322/100*F322</f>
        <v>#REF!</v>
      </c>
      <c r="I322" s="3" t="e">
        <f aca="true" t="shared" si="11" ref="I322:I385">ABS(ROUND(J322,0)-J322)+ABS(ROUND(K322,0)-K322)</f>
        <v>#REF!</v>
      </c>
      <c r="J322" s="9" t="e">
        <f>ROUND(#REF!,2)</f>
        <v>#REF!</v>
      </c>
      <c r="K322" s="9" t="e">
        <f>ROUND(#REF!,2)</f>
        <v>#REF!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>
        <v>0</v>
      </c>
    </row>
    <row r="323" spans="4:32" ht="12.75">
      <c r="D323" s="3" t="s">
        <v>154</v>
      </c>
      <c r="E323" s="3">
        <v>4</v>
      </c>
      <c r="F323" s="3" t="e">
        <f>#REF!</f>
        <v>#REF!</v>
      </c>
      <c r="G323" s="3" t="e">
        <f>IF(#REF!&lt;&gt;"",#REF!,"")</f>
        <v>#REF!</v>
      </c>
      <c r="H323" s="33" t="e">
        <f t="shared" si="10"/>
        <v>#REF!</v>
      </c>
      <c r="I323" s="3" t="e">
        <f t="shared" si="11"/>
        <v>#REF!</v>
      </c>
      <c r="J323" s="9" t="e">
        <f>ROUND(#REF!,2)</f>
        <v>#REF!</v>
      </c>
      <c r="K323" s="9" t="e">
        <f>ROUND(#REF!,2)</f>
        <v>#REF!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>
        <v>0</v>
      </c>
    </row>
    <row r="324" spans="4:32" ht="12.75">
      <c r="D324" s="3" t="s">
        <v>154</v>
      </c>
      <c r="E324" s="3">
        <v>4</v>
      </c>
      <c r="F324" s="3" t="e">
        <f>#REF!</f>
        <v>#REF!</v>
      </c>
      <c r="G324" s="3" t="e">
        <f>IF(#REF!&lt;&gt;"",#REF!,"")</f>
        <v>#REF!</v>
      </c>
      <c r="H324" s="33" t="e">
        <f t="shared" si="10"/>
        <v>#REF!</v>
      </c>
      <c r="I324" s="3" t="e">
        <f t="shared" si="11"/>
        <v>#REF!</v>
      </c>
      <c r="J324" s="9" t="e">
        <f>ROUND(#REF!,2)</f>
        <v>#REF!</v>
      </c>
      <c r="K324" s="9" t="e">
        <f>ROUND(#REF!,2)</f>
        <v>#REF!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>
        <v>0</v>
      </c>
    </row>
    <row r="325" spans="4:32" ht="12.75">
      <c r="D325" s="3" t="s">
        <v>154</v>
      </c>
      <c r="E325" s="3">
        <v>4</v>
      </c>
      <c r="F325" s="3" t="e">
        <f>#REF!</f>
        <v>#REF!</v>
      </c>
      <c r="G325" s="3" t="e">
        <f>IF(#REF!&lt;&gt;"",#REF!,"")</f>
        <v>#REF!</v>
      </c>
      <c r="H325" s="33" t="e">
        <f t="shared" si="10"/>
        <v>#REF!</v>
      </c>
      <c r="I325" s="3" t="e">
        <f t="shared" si="11"/>
        <v>#REF!</v>
      </c>
      <c r="J325" s="9" t="e">
        <f>ROUND(#REF!,2)</f>
        <v>#REF!</v>
      </c>
      <c r="K325" s="9" t="e">
        <f>ROUND(#REF!,2)</f>
        <v>#REF!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>
        <v>0</v>
      </c>
    </row>
    <row r="326" spans="4:32" ht="12.75">
      <c r="D326" s="3" t="s">
        <v>154</v>
      </c>
      <c r="E326" s="3">
        <v>4</v>
      </c>
      <c r="F326" s="3" t="e">
        <f>#REF!</f>
        <v>#REF!</v>
      </c>
      <c r="G326" s="3" t="e">
        <f>IF(#REF!&lt;&gt;"",#REF!,"")</f>
        <v>#REF!</v>
      </c>
      <c r="H326" s="33" t="e">
        <f t="shared" si="10"/>
        <v>#REF!</v>
      </c>
      <c r="I326" s="3" t="e">
        <f t="shared" si="11"/>
        <v>#REF!</v>
      </c>
      <c r="J326" s="9" t="e">
        <f>ROUND(#REF!,2)</f>
        <v>#REF!</v>
      </c>
      <c r="K326" s="9" t="e">
        <f>ROUND(#REF!,2)</f>
        <v>#REF!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>
        <v>0</v>
      </c>
    </row>
    <row r="327" spans="4:32" ht="12.75">
      <c r="D327" s="3" t="s">
        <v>154</v>
      </c>
      <c r="E327" s="3">
        <v>4</v>
      </c>
      <c r="F327" s="3" t="e">
        <f>#REF!</f>
        <v>#REF!</v>
      </c>
      <c r="G327" s="3" t="e">
        <f>IF(#REF!&lt;&gt;"",#REF!,"")</f>
        <v>#REF!</v>
      </c>
      <c r="H327" s="33" t="e">
        <f t="shared" si="10"/>
        <v>#REF!</v>
      </c>
      <c r="I327" s="3" t="e">
        <f t="shared" si="11"/>
        <v>#REF!</v>
      </c>
      <c r="J327" s="9" t="e">
        <f>ROUND(#REF!,2)</f>
        <v>#REF!</v>
      </c>
      <c r="K327" s="9" t="e">
        <f>ROUND(#REF!,2)</f>
        <v>#REF!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>
        <v>0</v>
      </c>
    </row>
    <row r="328" spans="4:32" ht="12.75">
      <c r="D328" s="3" t="s">
        <v>154</v>
      </c>
      <c r="E328" s="3">
        <v>4</v>
      </c>
      <c r="F328" s="3" t="e">
        <f>#REF!</f>
        <v>#REF!</v>
      </c>
      <c r="G328" s="3" t="e">
        <f>IF(#REF!&lt;&gt;"",#REF!,"")</f>
        <v>#REF!</v>
      </c>
      <c r="H328" s="33" t="e">
        <f t="shared" si="10"/>
        <v>#REF!</v>
      </c>
      <c r="I328" s="3" t="e">
        <f t="shared" si="11"/>
        <v>#REF!</v>
      </c>
      <c r="J328" s="9" t="e">
        <f>ROUND(#REF!,2)</f>
        <v>#REF!</v>
      </c>
      <c r="K328" s="9" t="e">
        <f>ROUND(#REF!,2)</f>
        <v>#REF!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>
        <v>0</v>
      </c>
    </row>
    <row r="329" spans="4:32" ht="12.75">
      <c r="D329" s="3" t="s">
        <v>154</v>
      </c>
      <c r="E329" s="3">
        <v>4</v>
      </c>
      <c r="F329" s="3" t="e">
        <f>#REF!</f>
        <v>#REF!</v>
      </c>
      <c r="G329" s="3" t="e">
        <f>IF(#REF!&lt;&gt;"",#REF!,"")</f>
        <v>#REF!</v>
      </c>
      <c r="H329" s="33" t="e">
        <f t="shared" si="10"/>
        <v>#REF!</v>
      </c>
      <c r="I329" s="3" t="e">
        <f t="shared" si="11"/>
        <v>#REF!</v>
      </c>
      <c r="J329" s="9" t="e">
        <f>ROUND(#REF!,2)</f>
        <v>#REF!</v>
      </c>
      <c r="K329" s="9" t="e">
        <f>ROUND(#REF!,2)</f>
        <v>#REF!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>
        <v>0</v>
      </c>
    </row>
    <row r="330" spans="4:32" ht="12.75">
      <c r="D330" s="3" t="s">
        <v>154</v>
      </c>
      <c r="E330" s="3">
        <v>4</v>
      </c>
      <c r="F330" s="3" t="e">
        <f>#REF!</f>
        <v>#REF!</v>
      </c>
      <c r="G330" s="3" t="e">
        <f>IF(#REF!&lt;&gt;"",#REF!,"")</f>
        <v>#REF!</v>
      </c>
      <c r="H330" s="33" t="e">
        <f t="shared" si="10"/>
        <v>#REF!</v>
      </c>
      <c r="I330" s="3" t="e">
        <f t="shared" si="11"/>
        <v>#REF!</v>
      </c>
      <c r="J330" s="9" t="e">
        <f>ROUND(#REF!,2)</f>
        <v>#REF!</v>
      </c>
      <c r="K330" s="9" t="e">
        <f>ROUND(#REF!,2)</f>
        <v>#REF!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>
        <v>0</v>
      </c>
    </row>
    <row r="331" spans="4:32" ht="12.75">
      <c r="D331" s="3" t="s">
        <v>154</v>
      </c>
      <c r="E331" s="3">
        <v>4</v>
      </c>
      <c r="F331" s="3" t="e">
        <f>#REF!</f>
        <v>#REF!</v>
      </c>
      <c r="G331" s="3" t="e">
        <f>IF(#REF!&lt;&gt;"",#REF!,"")</f>
        <v>#REF!</v>
      </c>
      <c r="H331" s="33" t="e">
        <f t="shared" si="10"/>
        <v>#REF!</v>
      </c>
      <c r="I331" s="3" t="e">
        <f t="shared" si="11"/>
        <v>#REF!</v>
      </c>
      <c r="J331" s="9" t="e">
        <f>ROUND(#REF!,2)</f>
        <v>#REF!</v>
      </c>
      <c r="K331" s="9" t="e">
        <f>ROUND(#REF!,2)</f>
        <v>#REF!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>
        <v>0</v>
      </c>
    </row>
    <row r="332" spans="4:32" ht="12.75">
      <c r="D332" s="3" t="s">
        <v>154</v>
      </c>
      <c r="E332" s="3">
        <v>4</v>
      </c>
      <c r="F332" s="3" t="e">
        <f>#REF!</f>
        <v>#REF!</v>
      </c>
      <c r="G332" s="3" t="e">
        <f>IF(#REF!&lt;&gt;"",#REF!,"")</f>
        <v>#REF!</v>
      </c>
      <c r="H332" s="33" t="e">
        <f t="shared" si="10"/>
        <v>#REF!</v>
      </c>
      <c r="I332" s="3" t="e">
        <f t="shared" si="11"/>
        <v>#REF!</v>
      </c>
      <c r="J332" s="9" t="e">
        <f>ROUND(#REF!,2)</f>
        <v>#REF!</v>
      </c>
      <c r="K332" s="9" t="e">
        <f>ROUND(#REF!,2)</f>
        <v>#REF!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>
        <v>0</v>
      </c>
    </row>
    <row r="333" spans="4:32" ht="12.75">
      <c r="D333" s="3" t="s">
        <v>154</v>
      </c>
      <c r="E333" s="3">
        <v>4</v>
      </c>
      <c r="F333" s="3" t="e">
        <f>#REF!</f>
        <v>#REF!</v>
      </c>
      <c r="G333" s="3" t="e">
        <f>IF(#REF!&lt;&gt;"",#REF!,"")</f>
        <v>#REF!</v>
      </c>
      <c r="H333" s="33" t="e">
        <f t="shared" si="10"/>
        <v>#REF!</v>
      </c>
      <c r="I333" s="3" t="e">
        <f t="shared" si="11"/>
        <v>#REF!</v>
      </c>
      <c r="J333" s="9" t="e">
        <f>ROUND(#REF!,2)</f>
        <v>#REF!</v>
      </c>
      <c r="K333" s="9" t="e">
        <f>ROUND(#REF!,2)</f>
        <v>#REF!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>
        <v>0</v>
      </c>
    </row>
    <row r="334" spans="4:32" ht="12.75">
      <c r="D334" s="3" t="s">
        <v>154</v>
      </c>
      <c r="E334" s="3">
        <v>4</v>
      </c>
      <c r="F334" s="3" t="e">
        <f>#REF!</f>
        <v>#REF!</v>
      </c>
      <c r="G334" s="3" t="e">
        <f>IF(#REF!&lt;&gt;"",#REF!,"")</f>
        <v>#REF!</v>
      </c>
      <c r="H334" s="33" t="e">
        <f t="shared" si="10"/>
        <v>#REF!</v>
      </c>
      <c r="I334" s="3" t="e">
        <f t="shared" si="11"/>
        <v>#REF!</v>
      </c>
      <c r="J334" s="9" t="e">
        <f>ROUND(#REF!,2)</f>
        <v>#REF!</v>
      </c>
      <c r="K334" s="9" t="e">
        <f>ROUND(#REF!,2)</f>
        <v>#REF!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>
        <v>0</v>
      </c>
    </row>
    <row r="335" spans="4:32" ht="12.75">
      <c r="D335" s="3" t="s">
        <v>154</v>
      </c>
      <c r="E335" s="3">
        <v>4</v>
      </c>
      <c r="F335" s="3" t="e">
        <f>#REF!</f>
        <v>#REF!</v>
      </c>
      <c r="G335" s="3" t="e">
        <f>IF(#REF!&lt;&gt;"",#REF!,"")</f>
        <v>#REF!</v>
      </c>
      <c r="H335" s="33" t="e">
        <f t="shared" si="10"/>
        <v>#REF!</v>
      </c>
      <c r="I335" s="3" t="e">
        <f t="shared" si="11"/>
        <v>#REF!</v>
      </c>
      <c r="J335" s="9" t="e">
        <f>ROUND(#REF!,2)</f>
        <v>#REF!</v>
      </c>
      <c r="K335" s="9" t="e">
        <f>ROUND(#REF!,2)</f>
        <v>#REF!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>
        <v>0</v>
      </c>
    </row>
    <row r="336" spans="4:32" ht="12.75">
      <c r="D336" s="3" t="s">
        <v>154</v>
      </c>
      <c r="E336" s="3">
        <v>4</v>
      </c>
      <c r="F336" s="3" t="e">
        <f>#REF!</f>
        <v>#REF!</v>
      </c>
      <c r="G336" s="3" t="e">
        <f>IF(#REF!&lt;&gt;"",#REF!,"")</f>
        <v>#REF!</v>
      </c>
      <c r="H336" s="33" t="e">
        <f t="shared" si="10"/>
        <v>#REF!</v>
      </c>
      <c r="I336" s="3" t="e">
        <f t="shared" si="11"/>
        <v>#REF!</v>
      </c>
      <c r="J336" s="9" t="e">
        <f>ROUND(#REF!,2)</f>
        <v>#REF!</v>
      </c>
      <c r="K336" s="9" t="e">
        <f>ROUND(#REF!,2)</f>
        <v>#REF!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>
        <v>0</v>
      </c>
    </row>
    <row r="337" spans="4:32" ht="12.75">
      <c r="D337" s="3" t="s">
        <v>154</v>
      </c>
      <c r="E337" s="3">
        <v>4</v>
      </c>
      <c r="F337" s="3" t="e">
        <f>#REF!</f>
        <v>#REF!</v>
      </c>
      <c r="G337" s="3" t="e">
        <f>IF(#REF!&lt;&gt;"",#REF!,"")</f>
        <v>#REF!</v>
      </c>
      <c r="H337" s="33" t="e">
        <f t="shared" si="10"/>
        <v>#REF!</v>
      </c>
      <c r="I337" s="3" t="e">
        <f t="shared" si="11"/>
        <v>#REF!</v>
      </c>
      <c r="J337" s="9" t="e">
        <f>ROUND(#REF!,2)</f>
        <v>#REF!</v>
      </c>
      <c r="K337" s="9" t="e">
        <f>ROUND(#REF!,2)</f>
        <v>#REF!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>
        <v>0</v>
      </c>
    </row>
    <row r="338" spans="4:32" ht="12.75">
      <c r="D338" s="3" t="s">
        <v>154</v>
      </c>
      <c r="E338" s="3">
        <v>4</v>
      </c>
      <c r="F338" s="3" t="e">
        <f>#REF!</f>
        <v>#REF!</v>
      </c>
      <c r="G338" s="3" t="e">
        <f>IF(#REF!&lt;&gt;"",#REF!,"")</f>
        <v>#REF!</v>
      </c>
      <c r="H338" s="33" t="e">
        <f t="shared" si="10"/>
        <v>#REF!</v>
      </c>
      <c r="I338" s="3" t="e">
        <f t="shared" si="11"/>
        <v>#REF!</v>
      </c>
      <c r="J338" s="9" t="e">
        <f>ROUND(#REF!,2)</f>
        <v>#REF!</v>
      </c>
      <c r="K338" s="9" t="e">
        <f>ROUND(#REF!,2)</f>
        <v>#REF!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>
        <v>0</v>
      </c>
    </row>
    <row r="339" spans="4:32" ht="12.75">
      <c r="D339" s="3" t="s">
        <v>154</v>
      </c>
      <c r="E339" s="3">
        <v>4</v>
      </c>
      <c r="F339" s="3" t="e">
        <f>#REF!</f>
        <v>#REF!</v>
      </c>
      <c r="G339" s="3" t="e">
        <f>IF(#REF!&lt;&gt;"",#REF!,"")</f>
        <v>#REF!</v>
      </c>
      <c r="H339" s="33" t="e">
        <f t="shared" si="10"/>
        <v>#REF!</v>
      </c>
      <c r="I339" s="3" t="e">
        <f t="shared" si="11"/>
        <v>#REF!</v>
      </c>
      <c r="J339" s="9" t="e">
        <f>ROUND(#REF!,2)</f>
        <v>#REF!</v>
      </c>
      <c r="K339" s="9" t="e">
        <f>ROUND(#REF!,2)</f>
        <v>#REF!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>
        <v>0</v>
      </c>
    </row>
    <row r="340" spans="4:32" ht="12.75">
      <c r="D340" s="3" t="s">
        <v>154</v>
      </c>
      <c r="E340" s="3">
        <v>4</v>
      </c>
      <c r="F340" s="3" t="e">
        <f>#REF!</f>
        <v>#REF!</v>
      </c>
      <c r="G340" s="3" t="e">
        <f>IF(#REF!&lt;&gt;"",#REF!,"")</f>
        <v>#REF!</v>
      </c>
      <c r="H340" s="33" t="e">
        <f t="shared" si="10"/>
        <v>#REF!</v>
      </c>
      <c r="I340" s="3" t="e">
        <f t="shared" si="11"/>
        <v>#REF!</v>
      </c>
      <c r="J340" s="9" t="e">
        <f>ROUND(#REF!,2)</f>
        <v>#REF!</v>
      </c>
      <c r="K340" s="9" t="e">
        <f>ROUND(#REF!,2)</f>
        <v>#REF!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>
        <v>0</v>
      </c>
    </row>
    <row r="341" spans="4:32" ht="12.75">
      <c r="D341" s="3" t="s">
        <v>154</v>
      </c>
      <c r="E341" s="3">
        <v>4</v>
      </c>
      <c r="F341" s="3" t="e">
        <f>#REF!</f>
        <v>#REF!</v>
      </c>
      <c r="G341" s="3" t="e">
        <f>IF(#REF!&lt;&gt;"",#REF!,"")</f>
        <v>#REF!</v>
      </c>
      <c r="H341" s="33" t="e">
        <f t="shared" si="10"/>
        <v>#REF!</v>
      </c>
      <c r="I341" s="3" t="e">
        <f t="shared" si="11"/>
        <v>#REF!</v>
      </c>
      <c r="J341" s="9" t="e">
        <f>ROUND(#REF!,2)</f>
        <v>#REF!</v>
      </c>
      <c r="K341" s="9" t="e">
        <f>ROUND(#REF!,2)</f>
        <v>#REF!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>
        <v>0</v>
      </c>
    </row>
    <row r="342" spans="4:32" ht="12.75">
      <c r="D342" s="3" t="s">
        <v>154</v>
      </c>
      <c r="E342" s="3">
        <v>4</v>
      </c>
      <c r="F342" s="3" t="e">
        <f>#REF!</f>
        <v>#REF!</v>
      </c>
      <c r="G342" s="3" t="e">
        <f>IF(#REF!&lt;&gt;"",#REF!,"")</f>
        <v>#REF!</v>
      </c>
      <c r="H342" s="33" t="e">
        <f t="shared" si="10"/>
        <v>#REF!</v>
      </c>
      <c r="I342" s="3" t="e">
        <f t="shared" si="11"/>
        <v>#REF!</v>
      </c>
      <c r="J342" s="9" t="e">
        <f>ROUND(#REF!,2)</f>
        <v>#REF!</v>
      </c>
      <c r="K342" s="9" t="e">
        <f>ROUND(#REF!,2)</f>
        <v>#REF!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>
        <v>0</v>
      </c>
    </row>
    <row r="343" spans="4:32" ht="12.75">
      <c r="D343" s="3" t="s">
        <v>154</v>
      </c>
      <c r="E343" s="3">
        <v>4</v>
      </c>
      <c r="F343" s="3" t="e">
        <f>#REF!</f>
        <v>#REF!</v>
      </c>
      <c r="G343" s="3" t="e">
        <f>IF(#REF!&lt;&gt;"",#REF!,"")</f>
        <v>#REF!</v>
      </c>
      <c r="H343" s="33" t="e">
        <f t="shared" si="10"/>
        <v>#REF!</v>
      </c>
      <c r="I343" s="3" t="e">
        <f t="shared" si="11"/>
        <v>#REF!</v>
      </c>
      <c r="J343" s="9" t="e">
        <f>ROUND(#REF!,2)</f>
        <v>#REF!</v>
      </c>
      <c r="K343" s="9" t="e">
        <f>ROUND(#REF!,2)</f>
        <v>#REF!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>
        <v>0</v>
      </c>
    </row>
    <row r="344" spans="4:32" ht="12.75">
      <c r="D344" s="3" t="s">
        <v>154</v>
      </c>
      <c r="E344" s="3">
        <v>4</v>
      </c>
      <c r="F344" s="3" t="e">
        <f>#REF!</f>
        <v>#REF!</v>
      </c>
      <c r="G344" s="3" t="e">
        <f>IF(#REF!&lt;&gt;"",#REF!,"")</f>
        <v>#REF!</v>
      </c>
      <c r="H344" s="33" t="e">
        <f t="shared" si="10"/>
        <v>#REF!</v>
      </c>
      <c r="I344" s="3" t="e">
        <f t="shared" si="11"/>
        <v>#REF!</v>
      </c>
      <c r="J344" s="9" t="e">
        <f>ROUND(#REF!,2)</f>
        <v>#REF!</v>
      </c>
      <c r="K344" s="9" t="e">
        <f>ROUND(#REF!,2)</f>
        <v>#REF!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>
        <v>0</v>
      </c>
    </row>
    <row r="345" spans="4:32" ht="12.75">
      <c r="D345" s="3" t="s">
        <v>154</v>
      </c>
      <c r="E345" s="3">
        <v>4</v>
      </c>
      <c r="F345" s="3" t="e">
        <f>#REF!</f>
        <v>#REF!</v>
      </c>
      <c r="G345" s="3" t="e">
        <f>IF(#REF!&lt;&gt;"",#REF!,"")</f>
        <v>#REF!</v>
      </c>
      <c r="H345" s="33" t="e">
        <f t="shared" si="10"/>
        <v>#REF!</v>
      </c>
      <c r="I345" s="3" t="e">
        <f t="shared" si="11"/>
        <v>#REF!</v>
      </c>
      <c r="J345" s="9" t="e">
        <f>ROUND(#REF!,2)</f>
        <v>#REF!</v>
      </c>
      <c r="K345" s="9" t="e">
        <f>ROUND(#REF!,2)</f>
        <v>#REF!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>
        <v>0</v>
      </c>
    </row>
    <row r="346" spans="4:32" ht="12.75">
      <c r="D346" s="3" t="s">
        <v>154</v>
      </c>
      <c r="E346" s="3">
        <v>4</v>
      </c>
      <c r="F346" s="3" t="e">
        <f>#REF!</f>
        <v>#REF!</v>
      </c>
      <c r="G346" s="3" t="e">
        <f>IF(#REF!&lt;&gt;"",#REF!,"")</f>
        <v>#REF!</v>
      </c>
      <c r="H346" s="33" t="e">
        <f t="shared" si="10"/>
        <v>#REF!</v>
      </c>
      <c r="I346" s="3" t="e">
        <f t="shared" si="11"/>
        <v>#REF!</v>
      </c>
      <c r="J346" s="9" t="e">
        <f>ROUND(#REF!,2)</f>
        <v>#REF!</v>
      </c>
      <c r="K346" s="9" t="e">
        <f>ROUND(#REF!,2)</f>
        <v>#REF!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>
        <v>0</v>
      </c>
    </row>
    <row r="347" spans="4:32" ht="12.75">
      <c r="D347" s="3" t="s">
        <v>154</v>
      </c>
      <c r="E347" s="3">
        <v>4</v>
      </c>
      <c r="F347" s="3" t="e">
        <f>#REF!</f>
        <v>#REF!</v>
      </c>
      <c r="G347" s="3" t="e">
        <f>IF(#REF!&lt;&gt;"",#REF!,"")</f>
        <v>#REF!</v>
      </c>
      <c r="H347" s="33" t="e">
        <f t="shared" si="10"/>
        <v>#REF!</v>
      </c>
      <c r="I347" s="3" t="e">
        <f t="shared" si="11"/>
        <v>#REF!</v>
      </c>
      <c r="J347" s="9" t="e">
        <f>ROUND(#REF!,2)</f>
        <v>#REF!</v>
      </c>
      <c r="K347" s="9" t="e">
        <f>ROUND(#REF!,2)</f>
        <v>#REF!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>
        <v>0</v>
      </c>
    </row>
    <row r="348" spans="4:32" ht="12.75">
      <c r="D348" s="3" t="s">
        <v>154</v>
      </c>
      <c r="E348" s="3">
        <v>4</v>
      </c>
      <c r="F348" s="3" t="e">
        <f>#REF!</f>
        <v>#REF!</v>
      </c>
      <c r="G348" s="3" t="e">
        <f>IF(#REF!&lt;&gt;"",#REF!,"")</f>
        <v>#REF!</v>
      </c>
      <c r="H348" s="33" t="e">
        <f t="shared" si="10"/>
        <v>#REF!</v>
      </c>
      <c r="I348" s="3" t="e">
        <f t="shared" si="11"/>
        <v>#REF!</v>
      </c>
      <c r="J348" s="9" t="e">
        <f>ROUND(#REF!,2)</f>
        <v>#REF!</v>
      </c>
      <c r="K348" s="9" t="e">
        <f>ROUND(#REF!,2)</f>
        <v>#REF!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>
        <v>0</v>
      </c>
    </row>
    <row r="349" spans="4:32" ht="12.75">
      <c r="D349" s="3" t="s">
        <v>155</v>
      </c>
      <c r="E349" s="3">
        <v>5</v>
      </c>
      <c r="F349" s="11" t="e">
        <f>#REF!</f>
        <v>#REF!</v>
      </c>
      <c r="G349" s="11" t="e">
        <f>IF(#REF!&lt;&gt;"",#REF!,"")</f>
        <v>#REF!</v>
      </c>
      <c r="H349" s="33" t="e">
        <f t="shared" si="10"/>
        <v>#REF!</v>
      </c>
      <c r="I349" s="3" t="e">
        <f t="shared" si="11"/>
        <v>#REF!</v>
      </c>
      <c r="J349" s="9" t="e">
        <f>ROUND(#REF!,2)</f>
        <v>#REF!</v>
      </c>
      <c r="K349" s="9" t="e">
        <f>ROUND(#REF!,2)</f>
        <v>#REF!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>
        <v>0</v>
      </c>
    </row>
    <row r="350" spans="4:32" ht="12.75">
      <c r="D350" s="3" t="s">
        <v>155</v>
      </c>
      <c r="E350" s="3">
        <v>5</v>
      </c>
      <c r="F350" s="11" t="e">
        <f>#REF!</f>
        <v>#REF!</v>
      </c>
      <c r="G350" s="11" t="e">
        <f>IF(#REF!&lt;&gt;"",#REF!,"")</f>
        <v>#REF!</v>
      </c>
      <c r="H350" s="33" t="e">
        <f t="shared" si="10"/>
        <v>#REF!</v>
      </c>
      <c r="I350" s="3" t="e">
        <f t="shared" si="11"/>
        <v>#REF!</v>
      </c>
      <c r="J350" s="9" t="e">
        <f>ROUND(#REF!,2)</f>
        <v>#REF!</v>
      </c>
      <c r="K350" s="9" t="e">
        <f>ROUND(#REF!,2)</f>
        <v>#REF!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>
        <v>0</v>
      </c>
    </row>
    <row r="351" spans="4:32" ht="12.75">
      <c r="D351" s="3" t="s">
        <v>155</v>
      </c>
      <c r="E351" s="3">
        <v>5</v>
      </c>
      <c r="F351" s="11" t="e">
        <f>#REF!</f>
        <v>#REF!</v>
      </c>
      <c r="G351" s="11" t="e">
        <f>IF(#REF!&lt;&gt;"",#REF!,"")</f>
        <v>#REF!</v>
      </c>
      <c r="H351" s="33" t="e">
        <f t="shared" si="10"/>
        <v>#REF!</v>
      </c>
      <c r="I351" s="3" t="e">
        <f t="shared" si="11"/>
        <v>#REF!</v>
      </c>
      <c r="J351" s="9" t="e">
        <f>ROUND(#REF!,2)</f>
        <v>#REF!</v>
      </c>
      <c r="K351" s="9" t="e">
        <f>ROUND(#REF!,2)</f>
        <v>#REF!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>
        <v>0</v>
      </c>
    </row>
    <row r="352" spans="4:32" ht="12.75">
      <c r="D352" s="3" t="s">
        <v>155</v>
      </c>
      <c r="E352" s="3">
        <v>5</v>
      </c>
      <c r="F352" s="11" t="e">
        <f>#REF!</f>
        <v>#REF!</v>
      </c>
      <c r="G352" s="11" t="e">
        <f>IF(#REF!&lt;&gt;"",#REF!,"")</f>
        <v>#REF!</v>
      </c>
      <c r="H352" s="33" t="e">
        <f t="shared" si="10"/>
        <v>#REF!</v>
      </c>
      <c r="I352" s="3" t="e">
        <f t="shared" si="11"/>
        <v>#REF!</v>
      </c>
      <c r="J352" s="9" t="e">
        <f>ROUND(#REF!,2)</f>
        <v>#REF!</v>
      </c>
      <c r="K352" s="9" t="e">
        <f>ROUND(#REF!,2)</f>
        <v>#REF!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>
        <v>0</v>
      </c>
    </row>
    <row r="353" spans="4:32" ht="12.75">
      <c r="D353" s="3" t="s">
        <v>155</v>
      </c>
      <c r="E353" s="3">
        <v>5</v>
      </c>
      <c r="F353" s="11" t="e">
        <f>#REF!</f>
        <v>#REF!</v>
      </c>
      <c r="G353" s="11" t="e">
        <f>IF(#REF!&lt;&gt;"",#REF!,"")</f>
        <v>#REF!</v>
      </c>
      <c r="H353" s="33" t="e">
        <f t="shared" si="10"/>
        <v>#REF!</v>
      </c>
      <c r="I353" s="3" t="e">
        <f t="shared" si="11"/>
        <v>#REF!</v>
      </c>
      <c r="J353" s="9" t="e">
        <f>ROUND(#REF!,2)</f>
        <v>#REF!</v>
      </c>
      <c r="K353" s="9" t="e">
        <f>ROUND(#REF!,2)</f>
        <v>#REF!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>
        <v>0</v>
      </c>
    </row>
    <row r="354" spans="4:32" ht="12.75">
      <c r="D354" s="3" t="s">
        <v>155</v>
      </c>
      <c r="E354" s="3">
        <v>5</v>
      </c>
      <c r="F354" s="11" t="e">
        <f>#REF!</f>
        <v>#REF!</v>
      </c>
      <c r="G354" s="11" t="e">
        <f>IF(#REF!&lt;&gt;"",#REF!,"")</f>
        <v>#REF!</v>
      </c>
      <c r="H354" s="33" t="e">
        <f t="shared" si="10"/>
        <v>#REF!</v>
      </c>
      <c r="I354" s="3" t="e">
        <f t="shared" si="11"/>
        <v>#REF!</v>
      </c>
      <c r="J354" s="9" t="e">
        <f>ROUND(#REF!,2)</f>
        <v>#REF!</v>
      </c>
      <c r="K354" s="9" t="e">
        <f>ROUND(#REF!,2)</f>
        <v>#REF!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>
        <v>0</v>
      </c>
    </row>
    <row r="355" spans="4:32" ht="12.75">
      <c r="D355" s="3" t="s">
        <v>155</v>
      </c>
      <c r="E355" s="3">
        <v>5</v>
      </c>
      <c r="F355" s="11" t="e">
        <f>#REF!</f>
        <v>#REF!</v>
      </c>
      <c r="G355" s="11" t="e">
        <f>IF(#REF!&lt;&gt;"",#REF!,"")</f>
        <v>#REF!</v>
      </c>
      <c r="H355" s="33" t="e">
        <f t="shared" si="10"/>
        <v>#REF!</v>
      </c>
      <c r="I355" s="3" t="e">
        <f t="shared" si="11"/>
        <v>#REF!</v>
      </c>
      <c r="J355" s="9" t="e">
        <f>ROUND(#REF!,2)</f>
        <v>#REF!</v>
      </c>
      <c r="K355" s="9" t="e">
        <f>ROUND(#REF!,2)</f>
        <v>#REF!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>
        <v>0</v>
      </c>
    </row>
    <row r="356" spans="4:32" ht="12.75">
      <c r="D356" s="3" t="s">
        <v>155</v>
      </c>
      <c r="E356" s="3">
        <v>5</v>
      </c>
      <c r="F356" s="11" t="e">
        <f>#REF!</f>
        <v>#REF!</v>
      </c>
      <c r="G356" s="11" t="e">
        <f>IF(#REF!&lt;&gt;"",#REF!,"")</f>
        <v>#REF!</v>
      </c>
      <c r="H356" s="33" t="e">
        <f t="shared" si="10"/>
        <v>#REF!</v>
      </c>
      <c r="I356" s="3" t="e">
        <f t="shared" si="11"/>
        <v>#REF!</v>
      </c>
      <c r="J356" s="9" t="e">
        <f>ROUND(#REF!,2)</f>
        <v>#REF!</v>
      </c>
      <c r="K356" s="9" t="e">
        <f>ROUND(#REF!,2)</f>
        <v>#REF!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>
        <v>0</v>
      </c>
    </row>
    <row r="357" spans="4:32" ht="12.75">
      <c r="D357" s="3" t="s">
        <v>155</v>
      </c>
      <c r="E357" s="3">
        <v>5</v>
      </c>
      <c r="F357" s="11" t="e">
        <f>#REF!</f>
        <v>#REF!</v>
      </c>
      <c r="G357" s="11" t="e">
        <f>IF(#REF!&lt;&gt;"",#REF!,"")</f>
        <v>#REF!</v>
      </c>
      <c r="H357" s="33" t="e">
        <f t="shared" si="10"/>
        <v>#REF!</v>
      </c>
      <c r="I357" s="3" t="e">
        <f t="shared" si="11"/>
        <v>#REF!</v>
      </c>
      <c r="J357" s="9" t="e">
        <f>ROUND(#REF!,2)</f>
        <v>#REF!</v>
      </c>
      <c r="K357" s="9" t="e">
        <f>ROUND(#REF!,2)</f>
        <v>#REF!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>
        <v>0</v>
      </c>
    </row>
    <row r="358" spans="4:32" ht="12.75">
      <c r="D358" s="3" t="s">
        <v>155</v>
      </c>
      <c r="E358" s="3">
        <v>5</v>
      </c>
      <c r="F358" s="11" t="e">
        <f>#REF!</f>
        <v>#REF!</v>
      </c>
      <c r="G358" s="11" t="e">
        <f>IF(#REF!&lt;&gt;"",#REF!,"")</f>
        <v>#REF!</v>
      </c>
      <c r="H358" s="33" t="e">
        <f t="shared" si="10"/>
        <v>#REF!</v>
      </c>
      <c r="I358" s="3" t="e">
        <f t="shared" si="11"/>
        <v>#REF!</v>
      </c>
      <c r="J358" s="9" t="e">
        <f>ROUND(#REF!,2)</f>
        <v>#REF!</v>
      </c>
      <c r="K358" s="9" t="e">
        <f>ROUND(#REF!,2)</f>
        <v>#REF!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>
        <v>0</v>
      </c>
    </row>
    <row r="359" spans="4:32" ht="12.75">
      <c r="D359" s="3" t="s">
        <v>155</v>
      </c>
      <c r="E359" s="3">
        <v>5</v>
      </c>
      <c r="F359" s="11" t="e">
        <f>#REF!</f>
        <v>#REF!</v>
      </c>
      <c r="G359" s="11" t="e">
        <f>IF(#REF!&lt;&gt;"",#REF!,"")</f>
        <v>#REF!</v>
      </c>
      <c r="H359" s="33" t="e">
        <f t="shared" si="10"/>
        <v>#REF!</v>
      </c>
      <c r="I359" s="3" t="e">
        <f t="shared" si="11"/>
        <v>#REF!</v>
      </c>
      <c r="J359" s="9" t="e">
        <f>ROUND(#REF!,2)</f>
        <v>#REF!</v>
      </c>
      <c r="K359" s="9" t="e">
        <f>ROUND(#REF!,2)</f>
        <v>#REF!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>
        <v>0</v>
      </c>
    </row>
    <row r="360" spans="4:32" ht="12.75">
      <c r="D360" s="3" t="s">
        <v>155</v>
      </c>
      <c r="E360" s="3">
        <v>5</v>
      </c>
      <c r="F360" s="11" t="e">
        <f>#REF!</f>
        <v>#REF!</v>
      </c>
      <c r="G360" s="11" t="e">
        <f>IF(#REF!&lt;&gt;"",#REF!,"")</f>
        <v>#REF!</v>
      </c>
      <c r="H360" s="33" t="e">
        <f t="shared" si="10"/>
        <v>#REF!</v>
      </c>
      <c r="I360" s="3" t="e">
        <f t="shared" si="11"/>
        <v>#REF!</v>
      </c>
      <c r="J360" s="9" t="e">
        <f>ROUND(#REF!,2)</f>
        <v>#REF!</v>
      </c>
      <c r="K360" s="9" t="e">
        <f>ROUND(#REF!,2)</f>
        <v>#REF!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>
        <v>0</v>
      </c>
    </row>
    <row r="361" spans="4:32" ht="12.75">
      <c r="D361" s="3" t="s">
        <v>155</v>
      </c>
      <c r="E361" s="3">
        <v>5</v>
      </c>
      <c r="F361" s="11" t="e">
        <f>#REF!</f>
        <v>#REF!</v>
      </c>
      <c r="G361" s="11" t="e">
        <f>IF(#REF!&lt;&gt;"",#REF!,"")</f>
        <v>#REF!</v>
      </c>
      <c r="H361" s="33" t="e">
        <f t="shared" si="10"/>
        <v>#REF!</v>
      </c>
      <c r="I361" s="3" t="e">
        <f t="shared" si="11"/>
        <v>#REF!</v>
      </c>
      <c r="J361" s="9" t="e">
        <f>ROUND(#REF!,2)</f>
        <v>#REF!</v>
      </c>
      <c r="K361" s="9" t="e">
        <f>ROUND(#REF!,2)</f>
        <v>#REF!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>
        <v>0</v>
      </c>
    </row>
    <row r="362" spans="4:32" ht="12.75">
      <c r="D362" s="3" t="s">
        <v>155</v>
      </c>
      <c r="E362" s="3">
        <v>5</v>
      </c>
      <c r="F362" s="11" t="e">
        <f>#REF!</f>
        <v>#REF!</v>
      </c>
      <c r="G362" s="11" t="e">
        <f>IF(#REF!&lt;&gt;"",#REF!,"")</f>
        <v>#REF!</v>
      </c>
      <c r="H362" s="33" t="e">
        <f t="shared" si="10"/>
        <v>#REF!</v>
      </c>
      <c r="I362" s="3" t="e">
        <f t="shared" si="11"/>
        <v>#REF!</v>
      </c>
      <c r="J362" s="9" t="e">
        <f>ROUND(#REF!,2)</f>
        <v>#REF!</v>
      </c>
      <c r="K362" s="9" t="e">
        <f>ROUND(#REF!,2)</f>
        <v>#REF!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>
        <v>0</v>
      </c>
    </row>
    <row r="363" spans="4:32" ht="12.75">
      <c r="D363" s="3" t="s">
        <v>155</v>
      </c>
      <c r="E363" s="3">
        <v>5</v>
      </c>
      <c r="F363" s="11" t="e">
        <f>#REF!</f>
        <v>#REF!</v>
      </c>
      <c r="G363" s="11" t="e">
        <f>IF(#REF!&lt;&gt;"",#REF!,"")</f>
        <v>#REF!</v>
      </c>
      <c r="H363" s="33" t="e">
        <f t="shared" si="10"/>
        <v>#REF!</v>
      </c>
      <c r="I363" s="3" t="e">
        <f t="shared" si="11"/>
        <v>#REF!</v>
      </c>
      <c r="J363" s="9" t="e">
        <f>ROUND(#REF!,2)</f>
        <v>#REF!</v>
      </c>
      <c r="K363" s="9" t="e">
        <f>ROUND(#REF!,2)</f>
        <v>#REF!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>
        <v>0</v>
      </c>
    </row>
    <row r="364" spans="4:32" ht="12.75">
      <c r="D364" s="3" t="s">
        <v>155</v>
      </c>
      <c r="E364" s="3">
        <v>5</v>
      </c>
      <c r="F364" s="11" t="e">
        <f>#REF!</f>
        <v>#REF!</v>
      </c>
      <c r="G364" s="11" t="e">
        <f>IF(#REF!&lt;&gt;"",#REF!,"")</f>
        <v>#REF!</v>
      </c>
      <c r="H364" s="33" t="e">
        <f t="shared" si="10"/>
        <v>#REF!</v>
      </c>
      <c r="I364" s="3" t="e">
        <f t="shared" si="11"/>
        <v>#REF!</v>
      </c>
      <c r="J364" s="9" t="e">
        <f>ROUND(#REF!,2)</f>
        <v>#REF!</v>
      </c>
      <c r="K364" s="9" t="e">
        <f>ROUND(#REF!,2)</f>
        <v>#REF!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>
        <v>0</v>
      </c>
    </row>
    <row r="365" spans="4:32" ht="12.75">
      <c r="D365" s="3" t="s">
        <v>155</v>
      </c>
      <c r="E365" s="3">
        <v>5</v>
      </c>
      <c r="F365" s="11" t="e">
        <f>#REF!</f>
        <v>#REF!</v>
      </c>
      <c r="G365" s="11" t="e">
        <f>IF(#REF!&lt;&gt;"",#REF!,"")</f>
        <v>#REF!</v>
      </c>
      <c r="H365" s="33" t="e">
        <f t="shared" si="10"/>
        <v>#REF!</v>
      </c>
      <c r="I365" s="3" t="e">
        <f t="shared" si="11"/>
        <v>#REF!</v>
      </c>
      <c r="J365" s="9" t="e">
        <f>ROUND(#REF!,2)</f>
        <v>#REF!</v>
      </c>
      <c r="K365" s="9" t="e">
        <f>ROUND(#REF!,2)</f>
        <v>#REF!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>
        <v>0</v>
      </c>
    </row>
    <row r="366" spans="4:32" ht="12.75">
      <c r="D366" s="3" t="s">
        <v>155</v>
      </c>
      <c r="E366" s="3">
        <v>5</v>
      </c>
      <c r="F366" s="11" t="e">
        <f>#REF!</f>
        <v>#REF!</v>
      </c>
      <c r="G366" s="11" t="e">
        <f>IF(#REF!&lt;&gt;"",#REF!,"")</f>
        <v>#REF!</v>
      </c>
      <c r="H366" s="33" t="e">
        <f t="shared" si="10"/>
        <v>#REF!</v>
      </c>
      <c r="I366" s="3" t="e">
        <f t="shared" si="11"/>
        <v>#REF!</v>
      </c>
      <c r="J366" s="9" t="e">
        <f>ROUND(#REF!,2)</f>
        <v>#REF!</v>
      </c>
      <c r="K366" s="9" t="e">
        <f>ROUND(#REF!,2)</f>
        <v>#REF!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>
        <v>0</v>
      </c>
    </row>
    <row r="367" spans="4:32" ht="12.75">
      <c r="D367" s="3" t="s">
        <v>155</v>
      </c>
      <c r="E367" s="3">
        <v>5</v>
      </c>
      <c r="F367" s="11" t="e">
        <f>#REF!</f>
        <v>#REF!</v>
      </c>
      <c r="G367" s="11" t="e">
        <f>IF(#REF!&lt;&gt;"",#REF!,"")</f>
        <v>#REF!</v>
      </c>
      <c r="H367" s="33" t="e">
        <f t="shared" si="10"/>
        <v>#REF!</v>
      </c>
      <c r="I367" s="3" t="e">
        <f t="shared" si="11"/>
        <v>#REF!</v>
      </c>
      <c r="J367" s="9" t="e">
        <f>ROUND(#REF!,2)</f>
        <v>#REF!</v>
      </c>
      <c r="K367" s="9" t="e">
        <f>ROUND(#REF!,2)</f>
        <v>#REF!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>
        <v>0</v>
      </c>
    </row>
    <row r="368" spans="4:32" ht="12.75">
      <c r="D368" s="3" t="s">
        <v>155</v>
      </c>
      <c r="E368" s="3">
        <v>5</v>
      </c>
      <c r="F368" s="11" t="e">
        <f>#REF!</f>
        <v>#REF!</v>
      </c>
      <c r="G368" s="11" t="e">
        <f>IF(#REF!&lt;&gt;"",#REF!,"")</f>
        <v>#REF!</v>
      </c>
      <c r="H368" s="33" t="e">
        <f t="shared" si="10"/>
        <v>#REF!</v>
      </c>
      <c r="I368" s="3" t="e">
        <f t="shared" si="11"/>
        <v>#REF!</v>
      </c>
      <c r="J368" s="9" t="e">
        <f>ROUND(#REF!,2)</f>
        <v>#REF!</v>
      </c>
      <c r="K368" s="9" t="e">
        <f>ROUND(#REF!,2)</f>
        <v>#REF!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>
        <v>0</v>
      </c>
    </row>
    <row r="369" spans="4:32" ht="12.75">
      <c r="D369" s="3" t="s">
        <v>155</v>
      </c>
      <c r="E369" s="3">
        <v>5</v>
      </c>
      <c r="F369" s="11" t="e">
        <f>#REF!</f>
        <v>#REF!</v>
      </c>
      <c r="G369" s="11" t="e">
        <f>IF(#REF!&lt;&gt;"",#REF!,"")</f>
        <v>#REF!</v>
      </c>
      <c r="H369" s="33" t="e">
        <f t="shared" si="10"/>
        <v>#REF!</v>
      </c>
      <c r="I369" s="3" t="e">
        <f t="shared" si="11"/>
        <v>#REF!</v>
      </c>
      <c r="J369" s="9" t="e">
        <f>ROUND(#REF!,2)</f>
        <v>#REF!</v>
      </c>
      <c r="K369" s="9" t="e">
        <f>ROUND(#REF!,2)</f>
        <v>#REF!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>
        <v>0</v>
      </c>
    </row>
    <row r="370" spans="4:32" ht="12.75">
      <c r="D370" s="3" t="s">
        <v>155</v>
      </c>
      <c r="E370" s="3">
        <v>5</v>
      </c>
      <c r="F370" s="11" t="e">
        <f>#REF!</f>
        <v>#REF!</v>
      </c>
      <c r="G370" s="11" t="e">
        <f>IF(#REF!&lt;&gt;"",#REF!,"")</f>
        <v>#REF!</v>
      </c>
      <c r="H370" s="33" t="e">
        <f t="shared" si="10"/>
        <v>#REF!</v>
      </c>
      <c r="I370" s="3" t="e">
        <f t="shared" si="11"/>
        <v>#REF!</v>
      </c>
      <c r="J370" s="9" t="e">
        <f>ROUND(#REF!,2)</f>
        <v>#REF!</v>
      </c>
      <c r="K370" s="9" t="e">
        <f>ROUND(#REF!,2)</f>
        <v>#REF!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>
        <v>0</v>
      </c>
    </row>
    <row r="371" spans="4:32" ht="12.75">
      <c r="D371" s="3" t="s">
        <v>155</v>
      </c>
      <c r="E371" s="3">
        <v>5</v>
      </c>
      <c r="F371" s="11" t="e">
        <f>#REF!</f>
        <v>#REF!</v>
      </c>
      <c r="G371" s="11" t="e">
        <f>IF(#REF!&lt;&gt;"",#REF!,"")</f>
        <v>#REF!</v>
      </c>
      <c r="H371" s="33" t="e">
        <f t="shared" si="10"/>
        <v>#REF!</v>
      </c>
      <c r="I371" s="3" t="e">
        <f t="shared" si="11"/>
        <v>#REF!</v>
      </c>
      <c r="J371" s="9" t="e">
        <f>ROUND(#REF!,2)</f>
        <v>#REF!</v>
      </c>
      <c r="K371" s="9" t="e">
        <f>ROUND(#REF!,2)</f>
        <v>#REF!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>
        <v>0</v>
      </c>
    </row>
    <row r="372" spans="4:32" ht="12.75">
      <c r="D372" s="3" t="s">
        <v>155</v>
      </c>
      <c r="E372" s="3">
        <v>5</v>
      </c>
      <c r="F372" s="11" t="e">
        <f>#REF!</f>
        <v>#REF!</v>
      </c>
      <c r="G372" s="11" t="e">
        <f>IF(#REF!&lt;&gt;"",#REF!,"")</f>
        <v>#REF!</v>
      </c>
      <c r="H372" s="33" t="e">
        <f t="shared" si="10"/>
        <v>#REF!</v>
      </c>
      <c r="I372" s="3" t="e">
        <f t="shared" si="11"/>
        <v>#REF!</v>
      </c>
      <c r="J372" s="9" t="e">
        <f>ROUND(#REF!,2)</f>
        <v>#REF!</v>
      </c>
      <c r="K372" s="9" t="e">
        <f>ROUND(#REF!,2)</f>
        <v>#REF!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>
        <v>0</v>
      </c>
    </row>
    <row r="373" spans="4:32" ht="12.75">
      <c r="D373" s="3" t="s">
        <v>155</v>
      </c>
      <c r="E373" s="3">
        <v>5</v>
      </c>
      <c r="F373" s="11" t="e">
        <f>#REF!</f>
        <v>#REF!</v>
      </c>
      <c r="G373" s="11" t="e">
        <f>IF(#REF!&lt;&gt;"",#REF!,"")</f>
        <v>#REF!</v>
      </c>
      <c r="H373" s="33" t="e">
        <f t="shared" si="10"/>
        <v>#REF!</v>
      </c>
      <c r="I373" s="3" t="e">
        <f t="shared" si="11"/>
        <v>#REF!</v>
      </c>
      <c r="J373" s="9" t="e">
        <f>ROUND(#REF!,2)</f>
        <v>#REF!</v>
      </c>
      <c r="K373" s="9" t="e">
        <f>ROUND(#REF!,2)</f>
        <v>#REF!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>
        <v>0</v>
      </c>
    </row>
    <row r="374" spans="4:32" ht="12.75">
      <c r="D374" s="3" t="s">
        <v>155</v>
      </c>
      <c r="E374" s="3">
        <v>5</v>
      </c>
      <c r="F374" s="11" t="e">
        <f>#REF!</f>
        <v>#REF!</v>
      </c>
      <c r="G374" s="11" t="e">
        <f>IF(#REF!&lt;&gt;"",#REF!,"")</f>
        <v>#REF!</v>
      </c>
      <c r="H374" s="33" t="e">
        <f t="shared" si="10"/>
        <v>#REF!</v>
      </c>
      <c r="I374" s="3" t="e">
        <f t="shared" si="11"/>
        <v>#REF!</v>
      </c>
      <c r="J374" s="9" t="e">
        <f>ROUND(#REF!,2)</f>
        <v>#REF!</v>
      </c>
      <c r="K374" s="9" t="e">
        <f>ROUND(#REF!,2)</f>
        <v>#REF!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>
        <v>0</v>
      </c>
    </row>
    <row r="375" spans="4:32" ht="12.75">
      <c r="D375" s="3" t="s">
        <v>155</v>
      </c>
      <c r="E375" s="3">
        <v>5</v>
      </c>
      <c r="F375" s="11" t="e">
        <f>#REF!</f>
        <v>#REF!</v>
      </c>
      <c r="G375" s="11" t="e">
        <f>IF(#REF!&lt;&gt;"",#REF!,"")</f>
        <v>#REF!</v>
      </c>
      <c r="H375" s="33" t="e">
        <f t="shared" si="10"/>
        <v>#REF!</v>
      </c>
      <c r="I375" s="3" t="e">
        <f t="shared" si="11"/>
        <v>#REF!</v>
      </c>
      <c r="J375" s="9" t="e">
        <f>ROUND(#REF!,2)</f>
        <v>#REF!</v>
      </c>
      <c r="K375" s="9" t="e">
        <f>ROUND(#REF!,2)</f>
        <v>#REF!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>
        <v>0</v>
      </c>
    </row>
    <row r="376" spans="4:32" ht="12.75">
      <c r="D376" s="3" t="s">
        <v>155</v>
      </c>
      <c r="E376" s="3">
        <v>5</v>
      </c>
      <c r="F376" s="11" t="e">
        <f>#REF!</f>
        <v>#REF!</v>
      </c>
      <c r="G376" s="11" t="e">
        <f>IF(#REF!&lt;&gt;"",#REF!,"")</f>
        <v>#REF!</v>
      </c>
      <c r="H376" s="33" t="e">
        <f t="shared" si="10"/>
        <v>#REF!</v>
      </c>
      <c r="I376" s="3" t="e">
        <f t="shared" si="11"/>
        <v>#REF!</v>
      </c>
      <c r="J376" s="9" t="e">
        <f>ROUND(#REF!,2)</f>
        <v>#REF!</v>
      </c>
      <c r="K376" s="9" t="e">
        <f>ROUND(#REF!,2)</f>
        <v>#REF!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>
        <v>0</v>
      </c>
    </row>
    <row r="377" spans="4:32" ht="12.75">
      <c r="D377" s="3" t="s">
        <v>155</v>
      </c>
      <c r="E377" s="3">
        <v>5</v>
      </c>
      <c r="F377" s="11" t="e">
        <f>#REF!</f>
        <v>#REF!</v>
      </c>
      <c r="G377" s="11" t="e">
        <f>IF(#REF!&lt;&gt;"",#REF!,"")</f>
        <v>#REF!</v>
      </c>
      <c r="H377" s="33" t="e">
        <f t="shared" si="10"/>
        <v>#REF!</v>
      </c>
      <c r="I377" s="3" t="e">
        <f t="shared" si="11"/>
        <v>#REF!</v>
      </c>
      <c r="J377" s="9" t="e">
        <f>ROUND(#REF!,2)</f>
        <v>#REF!</v>
      </c>
      <c r="K377" s="9" t="e">
        <f>ROUND(#REF!,2)</f>
        <v>#REF!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>
        <v>0</v>
      </c>
    </row>
    <row r="378" spans="4:32" ht="12.75">
      <c r="D378" s="3" t="s">
        <v>155</v>
      </c>
      <c r="E378" s="3">
        <v>5</v>
      </c>
      <c r="F378" s="11" t="e">
        <f>#REF!</f>
        <v>#REF!</v>
      </c>
      <c r="G378" s="11" t="e">
        <f>IF(#REF!&lt;&gt;"",#REF!,"")</f>
        <v>#REF!</v>
      </c>
      <c r="H378" s="33" t="e">
        <f t="shared" si="10"/>
        <v>#REF!</v>
      </c>
      <c r="I378" s="3" t="e">
        <f t="shared" si="11"/>
        <v>#REF!</v>
      </c>
      <c r="J378" s="9" t="e">
        <f>ROUND(#REF!,2)</f>
        <v>#REF!</v>
      </c>
      <c r="K378" s="9" t="e">
        <f>ROUND(#REF!,2)</f>
        <v>#REF!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>
        <v>0</v>
      </c>
    </row>
    <row r="379" spans="4:32" ht="12.75">
      <c r="D379" s="3" t="s">
        <v>155</v>
      </c>
      <c r="E379" s="3">
        <v>5</v>
      </c>
      <c r="F379" s="11" t="e">
        <f>#REF!</f>
        <v>#REF!</v>
      </c>
      <c r="G379" s="11" t="e">
        <f>IF(#REF!&lt;&gt;"",#REF!,"")</f>
        <v>#REF!</v>
      </c>
      <c r="H379" s="33" t="e">
        <f t="shared" si="10"/>
        <v>#REF!</v>
      </c>
      <c r="I379" s="3" t="e">
        <f t="shared" si="11"/>
        <v>#REF!</v>
      </c>
      <c r="J379" s="9" t="e">
        <f>ROUND(#REF!,2)</f>
        <v>#REF!</v>
      </c>
      <c r="K379" s="9" t="e">
        <f>ROUND(#REF!,2)</f>
        <v>#REF!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>
        <v>0</v>
      </c>
    </row>
    <row r="380" spans="4:32" ht="12.75">
      <c r="D380" s="3" t="s">
        <v>155</v>
      </c>
      <c r="E380" s="3">
        <v>5</v>
      </c>
      <c r="F380" s="11" t="e">
        <f>#REF!</f>
        <v>#REF!</v>
      </c>
      <c r="G380" s="11" t="e">
        <f>IF(#REF!&lt;&gt;"",#REF!,"")</f>
        <v>#REF!</v>
      </c>
      <c r="H380" s="33" t="e">
        <f t="shared" si="10"/>
        <v>#REF!</v>
      </c>
      <c r="I380" s="3" t="e">
        <f t="shared" si="11"/>
        <v>#REF!</v>
      </c>
      <c r="J380" s="9" t="e">
        <f>ROUND(#REF!,2)</f>
        <v>#REF!</v>
      </c>
      <c r="K380" s="9" t="e">
        <f>ROUND(#REF!,2)</f>
        <v>#REF!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>
        <v>0</v>
      </c>
    </row>
    <row r="381" spans="4:32" ht="12.75">
      <c r="D381" s="3" t="s">
        <v>155</v>
      </c>
      <c r="E381" s="3">
        <v>5</v>
      </c>
      <c r="F381" s="11" t="e">
        <f>#REF!</f>
        <v>#REF!</v>
      </c>
      <c r="G381" s="11" t="e">
        <f>IF(#REF!&lt;&gt;"",#REF!,"")</f>
        <v>#REF!</v>
      </c>
      <c r="H381" s="33" t="e">
        <f t="shared" si="10"/>
        <v>#REF!</v>
      </c>
      <c r="I381" s="3" t="e">
        <f t="shared" si="11"/>
        <v>#REF!</v>
      </c>
      <c r="J381" s="9" t="e">
        <f>ROUND(#REF!,2)</f>
        <v>#REF!</v>
      </c>
      <c r="K381" s="9" t="e">
        <f>ROUND(#REF!,2)</f>
        <v>#REF!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>
        <v>0</v>
      </c>
    </row>
    <row r="382" spans="4:32" ht="12.75">
      <c r="D382" s="3" t="s">
        <v>155</v>
      </c>
      <c r="E382" s="3">
        <v>5</v>
      </c>
      <c r="F382" s="11" t="e">
        <f>#REF!</f>
        <v>#REF!</v>
      </c>
      <c r="G382" s="11" t="e">
        <f>IF(#REF!&lt;&gt;"",#REF!,"")</f>
        <v>#REF!</v>
      </c>
      <c r="H382" s="33" t="e">
        <f t="shared" si="10"/>
        <v>#REF!</v>
      </c>
      <c r="I382" s="3" t="e">
        <f t="shared" si="11"/>
        <v>#REF!</v>
      </c>
      <c r="J382" s="9" t="e">
        <f>ROUND(#REF!,2)</f>
        <v>#REF!</v>
      </c>
      <c r="K382" s="9" t="e">
        <f>ROUND(#REF!,2)</f>
        <v>#REF!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>
        <v>0</v>
      </c>
    </row>
    <row r="383" spans="4:32" ht="12.75">
      <c r="D383" s="3" t="s">
        <v>155</v>
      </c>
      <c r="E383" s="3">
        <v>5</v>
      </c>
      <c r="F383" s="11" t="e">
        <f>#REF!</f>
        <v>#REF!</v>
      </c>
      <c r="G383" s="11" t="e">
        <f>IF(#REF!&lt;&gt;"",#REF!,"")</f>
        <v>#REF!</v>
      </c>
      <c r="H383" s="33" t="e">
        <f t="shared" si="10"/>
        <v>#REF!</v>
      </c>
      <c r="I383" s="3" t="e">
        <f t="shared" si="11"/>
        <v>#REF!</v>
      </c>
      <c r="J383" s="9" t="e">
        <f>ROUND(#REF!,2)</f>
        <v>#REF!</v>
      </c>
      <c r="K383" s="9" t="e">
        <f>ROUND(#REF!,2)</f>
        <v>#REF!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>
        <v>0</v>
      </c>
    </row>
    <row r="384" spans="4:32" ht="12.75">
      <c r="D384" s="3" t="s">
        <v>155</v>
      </c>
      <c r="E384" s="3">
        <v>5</v>
      </c>
      <c r="F384" s="11" t="e">
        <f>#REF!</f>
        <v>#REF!</v>
      </c>
      <c r="G384" s="11" t="e">
        <f>IF(#REF!&lt;&gt;"",#REF!,"")</f>
        <v>#REF!</v>
      </c>
      <c r="H384" s="33" t="e">
        <f t="shared" si="10"/>
        <v>#REF!</v>
      </c>
      <c r="I384" s="3" t="e">
        <f t="shared" si="11"/>
        <v>#REF!</v>
      </c>
      <c r="J384" s="9" t="e">
        <f>ROUND(#REF!,2)</f>
        <v>#REF!</v>
      </c>
      <c r="K384" s="9" t="e">
        <f>ROUND(#REF!,2)</f>
        <v>#REF!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>
        <v>0</v>
      </c>
    </row>
    <row r="385" spans="4:32" ht="12.75">
      <c r="D385" s="3" t="s">
        <v>155</v>
      </c>
      <c r="E385" s="3">
        <v>5</v>
      </c>
      <c r="F385" s="11" t="e">
        <f>#REF!</f>
        <v>#REF!</v>
      </c>
      <c r="G385" s="11" t="e">
        <f>IF(#REF!&lt;&gt;"",#REF!,"")</f>
        <v>#REF!</v>
      </c>
      <c r="H385" s="33" t="e">
        <f t="shared" si="10"/>
        <v>#REF!</v>
      </c>
      <c r="I385" s="3" t="e">
        <f t="shared" si="11"/>
        <v>#REF!</v>
      </c>
      <c r="J385" s="9" t="e">
        <f>ROUND(#REF!,2)</f>
        <v>#REF!</v>
      </c>
      <c r="K385" s="9" t="e">
        <f>ROUND(#REF!,2)</f>
        <v>#REF!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>
        <v>0</v>
      </c>
    </row>
    <row r="386" spans="4:32" ht="12.75">
      <c r="D386" s="3" t="s">
        <v>155</v>
      </c>
      <c r="E386" s="3">
        <v>5</v>
      </c>
      <c r="F386" s="11" t="e">
        <f>#REF!</f>
        <v>#REF!</v>
      </c>
      <c r="G386" s="11" t="e">
        <f>IF(#REF!&lt;&gt;"",#REF!,"")</f>
        <v>#REF!</v>
      </c>
      <c r="H386" s="33" t="e">
        <f aca="true" t="shared" si="12" ref="H386:H392">J386/100*F386+2*K386/100*F386</f>
        <v>#REF!</v>
      </c>
      <c r="I386" s="3" t="e">
        <f aca="true" t="shared" si="13" ref="I386:I392">ABS(ROUND(J386,0)-J386)+ABS(ROUND(K386,0)-K386)</f>
        <v>#REF!</v>
      </c>
      <c r="J386" s="9" t="e">
        <f>ROUND(#REF!,2)</f>
        <v>#REF!</v>
      </c>
      <c r="K386" s="9" t="e">
        <f>ROUND(#REF!,2)</f>
        <v>#REF!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>
        <v>0</v>
      </c>
    </row>
    <row r="387" spans="4:32" ht="12.75">
      <c r="D387" s="3" t="s">
        <v>155</v>
      </c>
      <c r="E387" s="3">
        <v>5</v>
      </c>
      <c r="F387" s="11" t="e">
        <f>#REF!</f>
        <v>#REF!</v>
      </c>
      <c r="G387" s="11" t="e">
        <f>IF(#REF!&lt;&gt;"",#REF!,"")</f>
        <v>#REF!</v>
      </c>
      <c r="H387" s="33" t="e">
        <f t="shared" si="12"/>
        <v>#REF!</v>
      </c>
      <c r="I387" s="3" t="e">
        <f t="shared" si="13"/>
        <v>#REF!</v>
      </c>
      <c r="J387" s="9" t="e">
        <f>ROUND(#REF!,2)</f>
        <v>#REF!</v>
      </c>
      <c r="K387" s="9" t="e">
        <f>ROUND(#REF!,2)</f>
        <v>#REF!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>
        <v>0</v>
      </c>
    </row>
    <row r="388" spans="4:32" ht="12.75">
      <c r="D388" s="3" t="s">
        <v>155</v>
      </c>
      <c r="E388" s="3">
        <v>5</v>
      </c>
      <c r="F388" s="11" t="e">
        <f>#REF!</f>
        <v>#REF!</v>
      </c>
      <c r="G388" s="11" t="e">
        <f>IF(#REF!&lt;&gt;"",#REF!,"")</f>
        <v>#REF!</v>
      </c>
      <c r="H388" s="33" t="e">
        <f t="shared" si="12"/>
        <v>#REF!</v>
      </c>
      <c r="I388" s="3" t="e">
        <f t="shared" si="13"/>
        <v>#REF!</v>
      </c>
      <c r="J388" s="9" t="e">
        <f>ROUND(#REF!,2)</f>
        <v>#REF!</v>
      </c>
      <c r="K388" s="9" t="e">
        <f>ROUND(#REF!,2)</f>
        <v>#REF!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>
        <v>0</v>
      </c>
    </row>
    <row r="389" spans="4:32" ht="12.75">
      <c r="D389" s="3" t="s">
        <v>155</v>
      </c>
      <c r="E389" s="3">
        <v>5</v>
      </c>
      <c r="F389" s="11" t="e">
        <f>#REF!</f>
        <v>#REF!</v>
      </c>
      <c r="G389" s="11" t="e">
        <f>IF(#REF!&lt;&gt;"",#REF!,"")</f>
        <v>#REF!</v>
      </c>
      <c r="H389" s="33" t="e">
        <f t="shared" si="12"/>
        <v>#REF!</v>
      </c>
      <c r="I389" s="3" t="e">
        <f t="shared" si="13"/>
        <v>#REF!</v>
      </c>
      <c r="J389" s="9" t="e">
        <f>ROUND(#REF!,2)</f>
        <v>#REF!</v>
      </c>
      <c r="K389" s="9" t="e">
        <f>ROUND(#REF!,2)</f>
        <v>#REF!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>
        <v>0</v>
      </c>
    </row>
    <row r="390" spans="4:32" ht="12.75">
      <c r="D390" s="3" t="s">
        <v>155</v>
      </c>
      <c r="E390" s="3">
        <v>5</v>
      </c>
      <c r="F390" s="11" t="e">
        <f>#REF!</f>
        <v>#REF!</v>
      </c>
      <c r="G390" s="11" t="e">
        <f>IF(#REF!&lt;&gt;"",#REF!,"")</f>
        <v>#REF!</v>
      </c>
      <c r="H390" s="33" t="e">
        <f t="shared" si="12"/>
        <v>#REF!</v>
      </c>
      <c r="I390" s="3" t="e">
        <f t="shared" si="13"/>
        <v>#REF!</v>
      </c>
      <c r="J390" s="9" t="e">
        <f>ROUND(#REF!,2)</f>
        <v>#REF!</v>
      </c>
      <c r="K390" s="9" t="e">
        <f>ROUND(#REF!,2)</f>
        <v>#REF!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>
        <v>0</v>
      </c>
    </row>
    <row r="391" spans="4:32" ht="12.75">
      <c r="D391" s="3" t="s">
        <v>155</v>
      </c>
      <c r="E391" s="3">
        <v>5</v>
      </c>
      <c r="F391" s="11" t="e">
        <f>#REF!</f>
        <v>#REF!</v>
      </c>
      <c r="G391" s="11" t="e">
        <f>IF(#REF!&lt;&gt;"",#REF!,"")</f>
        <v>#REF!</v>
      </c>
      <c r="H391" s="33" t="e">
        <f t="shared" si="12"/>
        <v>#REF!</v>
      </c>
      <c r="I391" s="3" t="e">
        <f t="shared" si="13"/>
        <v>#REF!</v>
      </c>
      <c r="J391" s="9" t="e">
        <f>ROUND(#REF!,2)</f>
        <v>#REF!</v>
      </c>
      <c r="K391" s="9" t="e">
        <f>ROUND(#REF!,2)</f>
        <v>#REF!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>
        <v>0</v>
      </c>
    </row>
    <row r="392" spans="4:32" ht="12.75">
      <c r="D392" s="3" t="s">
        <v>155</v>
      </c>
      <c r="E392" s="3">
        <v>5</v>
      </c>
      <c r="F392" s="11" t="e">
        <f>#REF!</f>
        <v>#REF!</v>
      </c>
      <c r="G392" s="11" t="e">
        <f>IF(#REF!&lt;&gt;"",#REF!,"")</f>
        <v>#REF!</v>
      </c>
      <c r="H392" s="33" t="e">
        <f t="shared" si="12"/>
        <v>#REF!</v>
      </c>
      <c r="I392" s="3" t="e">
        <f t="shared" si="13"/>
        <v>#REF!</v>
      </c>
      <c r="J392" s="9" t="e">
        <f>ROUND(#REF!,2)</f>
        <v>#REF!</v>
      </c>
      <c r="K392" s="9" t="e">
        <f>ROUND(#REF!,2)</f>
        <v>#REF!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>
        <v>0</v>
      </c>
    </row>
    <row r="393" spans="4:32" ht="12.75">
      <c r="D393" s="3" t="s">
        <v>141</v>
      </c>
      <c r="E393" s="3">
        <v>6</v>
      </c>
      <c r="F393" s="11" t="e">
        <f>#REF!</f>
        <v>#REF!</v>
      </c>
      <c r="G393" s="3" t="e">
        <f>IF(#REF!&lt;&gt;"",#REF!,"")</f>
        <v>#REF!</v>
      </c>
      <c r="H393" s="33" t="e">
        <f aca="true" t="shared" si="14" ref="H393:H424">J393/100*F393+2*K393/100*F393+3*L393/100+4*M393/100+5*N393/100+6*O393/100+7*P393/100+8*Q393/100+9*R393/100+10*S393/100+11*T393/100+12*U393/100+13*V393/100+14*W393/100+15*X393/100+16*Y393/100+17*Z393/100+18*AA393/100</f>
        <v>#REF!</v>
      </c>
      <c r="I393" s="10" t="e">
        <f aca="true" t="shared" si="15" ref="I393:I424">ABS(ROUND(J393,0)-J393)+ABS(ROUND(K393,0)-K393)+ABS(ROUND(L393,0)-L393)+ABS(ROUND(M393,0)-M393)+ABS(ROUND(N393,0)-N393)+ABS(ROUND(O393,0)-O393)+ABS(ROUND(P393,0)-P393)+ABS(ROUND(Q393,0)-Q393)+ABS(ROUND(R393,0)-R393)+ABS(ROUND(S393,0)-S393)+ABS(ROUND(T393,0)-T393)+ABS(ROUND(U393,0)-U393)+ABS(ROUND(V393,0)-V393)+ABS(ROUND(W393,0)-W393)+ABS(ROUND(X393,0)-X393)+ABS(ROUND(Y393,0)-Y393)+ABS(ROUND(Z393,0)-Z393)+ABS(ROUND(AA393,0)-AA393)</f>
        <v>#REF!</v>
      </c>
      <c r="J393" s="9" t="e">
        <f>ROUND(#REF!,2)</f>
        <v>#REF!</v>
      </c>
      <c r="K393" s="9" t="e">
        <f>ROUND(#REF!,2)</f>
        <v>#REF!</v>
      </c>
      <c r="L393" s="9" t="e">
        <f>ROUND(#REF!,2)</f>
        <v>#REF!</v>
      </c>
      <c r="M393" s="9" t="e">
        <f>ROUND(#REF!,2)</f>
        <v>#REF!</v>
      </c>
      <c r="N393" s="9" t="e">
        <f>ROUND(#REF!,2)</f>
        <v>#REF!</v>
      </c>
      <c r="O393" s="9" t="e">
        <f>ROUND(#REF!,2)</f>
        <v>#REF!</v>
      </c>
      <c r="P393" s="9" t="e">
        <f>ROUND(#REF!,2)</f>
        <v>#REF!</v>
      </c>
      <c r="Q393" s="9" t="e">
        <f>ROUND(#REF!,2)</f>
        <v>#REF!</v>
      </c>
      <c r="R393" s="9" t="e">
        <f>ROUND(#REF!,2)</f>
        <v>#REF!</v>
      </c>
      <c r="S393" s="9" t="e">
        <f>ROUND(#REF!,2)</f>
        <v>#REF!</v>
      </c>
      <c r="T393" s="9" t="e">
        <f>ROUND(#REF!,2)</f>
        <v>#REF!</v>
      </c>
      <c r="U393" s="9" t="e">
        <f>ROUND(#REF!,2)</f>
        <v>#REF!</v>
      </c>
      <c r="V393" s="9" t="e">
        <f>ROUND(#REF!,2)</f>
        <v>#REF!</v>
      </c>
      <c r="W393" s="9" t="e">
        <f>ROUND(#REF!,2)</f>
        <v>#REF!</v>
      </c>
      <c r="X393" s="9" t="e">
        <f>ROUND(#REF!,2)</f>
        <v>#REF!</v>
      </c>
      <c r="Y393" s="9" t="e">
        <f>ROUND(#REF!,2)</f>
        <v>#REF!</v>
      </c>
      <c r="Z393" s="9" t="e">
        <f>ROUND(#REF!,2)</f>
        <v>#REF!</v>
      </c>
      <c r="AA393" s="9" t="e">
        <f>ROUND(#REF!,2)</f>
        <v>#REF!</v>
      </c>
      <c r="AB393" s="9"/>
      <c r="AC393" s="9"/>
      <c r="AD393" s="9"/>
      <c r="AE393" s="9"/>
      <c r="AF393" s="9">
        <v>0</v>
      </c>
    </row>
    <row r="394" spans="4:32" ht="12.75">
      <c r="D394" s="3" t="s">
        <v>141</v>
      </c>
      <c r="E394" s="3">
        <v>6</v>
      </c>
      <c r="F394" s="11" t="e">
        <f>#REF!</f>
        <v>#REF!</v>
      </c>
      <c r="G394" s="3" t="e">
        <f>IF(#REF!&lt;&gt;"",#REF!,"")</f>
        <v>#REF!</v>
      </c>
      <c r="H394" s="33" t="e">
        <f t="shared" si="14"/>
        <v>#REF!</v>
      </c>
      <c r="I394" s="10" t="e">
        <f t="shared" si="15"/>
        <v>#REF!</v>
      </c>
      <c r="J394" s="9" t="e">
        <f>ROUND(#REF!,2)</f>
        <v>#REF!</v>
      </c>
      <c r="K394" s="9" t="e">
        <f>ROUND(#REF!,2)</f>
        <v>#REF!</v>
      </c>
      <c r="L394" s="9" t="e">
        <f>ROUND(#REF!,2)</f>
        <v>#REF!</v>
      </c>
      <c r="M394" s="9" t="e">
        <f>ROUND(#REF!,2)</f>
        <v>#REF!</v>
      </c>
      <c r="N394" s="9" t="e">
        <f>ROUND(#REF!,2)</f>
        <v>#REF!</v>
      </c>
      <c r="O394" s="9" t="e">
        <f>ROUND(#REF!,2)</f>
        <v>#REF!</v>
      </c>
      <c r="P394" s="9" t="e">
        <f>ROUND(#REF!,2)</f>
        <v>#REF!</v>
      </c>
      <c r="Q394" s="9" t="e">
        <f>ROUND(#REF!,2)</f>
        <v>#REF!</v>
      </c>
      <c r="R394" s="9" t="e">
        <f>ROUND(#REF!,2)</f>
        <v>#REF!</v>
      </c>
      <c r="S394" s="9" t="e">
        <f>ROUND(#REF!,2)</f>
        <v>#REF!</v>
      </c>
      <c r="T394" s="9" t="e">
        <f>ROUND(#REF!,2)</f>
        <v>#REF!</v>
      </c>
      <c r="U394" s="9" t="e">
        <f>ROUND(#REF!,2)</f>
        <v>#REF!</v>
      </c>
      <c r="V394" s="9" t="e">
        <f>ROUND(#REF!,2)</f>
        <v>#REF!</v>
      </c>
      <c r="W394" s="9" t="e">
        <f>ROUND(#REF!,2)</f>
        <v>#REF!</v>
      </c>
      <c r="X394" s="9" t="e">
        <f>ROUND(#REF!,2)</f>
        <v>#REF!</v>
      </c>
      <c r="Y394" s="9" t="e">
        <f>ROUND(#REF!,2)</f>
        <v>#REF!</v>
      </c>
      <c r="Z394" s="9" t="e">
        <f>ROUND(#REF!,2)</f>
        <v>#REF!</v>
      </c>
      <c r="AA394" s="9" t="e">
        <f>ROUND(#REF!,2)</f>
        <v>#REF!</v>
      </c>
      <c r="AB394" s="9"/>
      <c r="AC394" s="9"/>
      <c r="AD394" s="9"/>
      <c r="AE394" s="9"/>
      <c r="AF394" s="9">
        <v>0</v>
      </c>
    </row>
    <row r="395" spans="4:32" ht="12.75">
      <c r="D395" s="3" t="s">
        <v>141</v>
      </c>
      <c r="E395" s="3">
        <v>6</v>
      </c>
      <c r="F395" s="11" t="e">
        <f>#REF!</f>
        <v>#REF!</v>
      </c>
      <c r="G395" s="3" t="e">
        <f>IF(#REF!&lt;&gt;"",#REF!,"")</f>
        <v>#REF!</v>
      </c>
      <c r="H395" s="33" t="e">
        <f t="shared" si="14"/>
        <v>#REF!</v>
      </c>
      <c r="I395" s="10" t="e">
        <f t="shared" si="15"/>
        <v>#REF!</v>
      </c>
      <c r="J395" s="9" t="e">
        <f>ROUND(#REF!,2)</f>
        <v>#REF!</v>
      </c>
      <c r="K395" s="9" t="e">
        <f>ROUND(#REF!,2)</f>
        <v>#REF!</v>
      </c>
      <c r="L395" s="9" t="e">
        <f>ROUND(#REF!,2)</f>
        <v>#REF!</v>
      </c>
      <c r="M395" s="9" t="e">
        <f>ROUND(#REF!,2)</f>
        <v>#REF!</v>
      </c>
      <c r="N395" s="9" t="e">
        <f>ROUND(#REF!,2)</f>
        <v>#REF!</v>
      </c>
      <c r="O395" s="9" t="e">
        <f>ROUND(#REF!,2)</f>
        <v>#REF!</v>
      </c>
      <c r="P395" s="9" t="e">
        <f>ROUND(#REF!,2)</f>
        <v>#REF!</v>
      </c>
      <c r="Q395" s="9" t="e">
        <f>ROUND(#REF!,2)</f>
        <v>#REF!</v>
      </c>
      <c r="R395" s="9" t="e">
        <f>ROUND(#REF!,2)</f>
        <v>#REF!</v>
      </c>
      <c r="S395" s="9" t="e">
        <f>ROUND(#REF!,2)</f>
        <v>#REF!</v>
      </c>
      <c r="T395" s="9" t="e">
        <f>ROUND(#REF!,2)</f>
        <v>#REF!</v>
      </c>
      <c r="U395" s="9" t="e">
        <f>ROUND(#REF!,2)</f>
        <v>#REF!</v>
      </c>
      <c r="V395" s="9" t="e">
        <f>ROUND(#REF!,2)</f>
        <v>#REF!</v>
      </c>
      <c r="W395" s="9" t="e">
        <f>ROUND(#REF!,2)</f>
        <v>#REF!</v>
      </c>
      <c r="X395" s="9" t="e">
        <f>ROUND(#REF!,2)</f>
        <v>#REF!</v>
      </c>
      <c r="Y395" s="9" t="e">
        <f>ROUND(#REF!,2)</f>
        <v>#REF!</v>
      </c>
      <c r="Z395" s="9" t="e">
        <f>ROUND(#REF!,2)</f>
        <v>#REF!</v>
      </c>
      <c r="AA395" s="9" t="e">
        <f>ROUND(#REF!,2)</f>
        <v>#REF!</v>
      </c>
      <c r="AB395" s="9"/>
      <c r="AC395" s="9"/>
      <c r="AD395" s="9"/>
      <c r="AE395" s="9"/>
      <c r="AF395" s="9">
        <v>0</v>
      </c>
    </row>
    <row r="396" spans="4:32" ht="12.75">
      <c r="D396" s="3" t="s">
        <v>141</v>
      </c>
      <c r="E396" s="3">
        <v>6</v>
      </c>
      <c r="F396" s="11" t="e">
        <f>#REF!</f>
        <v>#REF!</v>
      </c>
      <c r="G396" s="3" t="e">
        <f>IF(#REF!&lt;&gt;"",#REF!,"")</f>
        <v>#REF!</v>
      </c>
      <c r="H396" s="33" t="e">
        <f t="shared" si="14"/>
        <v>#REF!</v>
      </c>
      <c r="I396" s="10" t="e">
        <f t="shared" si="15"/>
        <v>#REF!</v>
      </c>
      <c r="J396" s="9" t="e">
        <f>ROUND(#REF!,2)</f>
        <v>#REF!</v>
      </c>
      <c r="K396" s="9" t="e">
        <f>ROUND(#REF!,2)</f>
        <v>#REF!</v>
      </c>
      <c r="L396" s="9" t="e">
        <f>ROUND(#REF!,2)</f>
        <v>#REF!</v>
      </c>
      <c r="M396" s="9" t="e">
        <f>ROUND(#REF!,2)</f>
        <v>#REF!</v>
      </c>
      <c r="N396" s="9" t="e">
        <f>ROUND(#REF!,2)</f>
        <v>#REF!</v>
      </c>
      <c r="O396" s="9" t="e">
        <f>ROUND(#REF!,2)</f>
        <v>#REF!</v>
      </c>
      <c r="P396" s="9" t="e">
        <f>ROUND(#REF!,2)</f>
        <v>#REF!</v>
      </c>
      <c r="Q396" s="9" t="e">
        <f>ROUND(#REF!,2)</f>
        <v>#REF!</v>
      </c>
      <c r="R396" s="9" t="e">
        <f>ROUND(#REF!,2)</f>
        <v>#REF!</v>
      </c>
      <c r="S396" s="9" t="e">
        <f>ROUND(#REF!,2)</f>
        <v>#REF!</v>
      </c>
      <c r="T396" s="9" t="e">
        <f>ROUND(#REF!,2)</f>
        <v>#REF!</v>
      </c>
      <c r="U396" s="9" t="e">
        <f>ROUND(#REF!,2)</f>
        <v>#REF!</v>
      </c>
      <c r="V396" s="9" t="e">
        <f>ROUND(#REF!,2)</f>
        <v>#REF!</v>
      </c>
      <c r="W396" s="9" t="e">
        <f>ROUND(#REF!,2)</f>
        <v>#REF!</v>
      </c>
      <c r="X396" s="9" t="e">
        <f>ROUND(#REF!,2)</f>
        <v>#REF!</v>
      </c>
      <c r="Y396" s="9" t="e">
        <f>ROUND(#REF!,2)</f>
        <v>#REF!</v>
      </c>
      <c r="Z396" s="9" t="e">
        <f>ROUND(#REF!,2)</f>
        <v>#REF!</v>
      </c>
      <c r="AA396" s="9" t="e">
        <f>ROUND(#REF!,2)</f>
        <v>#REF!</v>
      </c>
      <c r="AB396" s="9"/>
      <c r="AC396" s="9"/>
      <c r="AD396" s="9"/>
      <c r="AE396" s="9"/>
      <c r="AF396" s="9">
        <v>0</v>
      </c>
    </row>
    <row r="397" spans="4:32" ht="12.75">
      <c r="D397" s="3" t="s">
        <v>141</v>
      </c>
      <c r="E397" s="3">
        <v>6</v>
      </c>
      <c r="F397" s="11" t="e">
        <f>#REF!</f>
        <v>#REF!</v>
      </c>
      <c r="G397" s="3" t="e">
        <f>IF(#REF!&lt;&gt;"",#REF!,"")</f>
        <v>#REF!</v>
      </c>
      <c r="H397" s="33" t="e">
        <f t="shared" si="14"/>
        <v>#REF!</v>
      </c>
      <c r="I397" s="10" t="e">
        <f t="shared" si="15"/>
        <v>#REF!</v>
      </c>
      <c r="J397" s="9" t="e">
        <f>ROUND(#REF!,2)</f>
        <v>#REF!</v>
      </c>
      <c r="K397" s="9" t="e">
        <f>ROUND(#REF!,2)</f>
        <v>#REF!</v>
      </c>
      <c r="L397" s="9" t="e">
        <f>ROUND(#REF!,2)</f>
        <v>#REF!</v>
      </c>
      <c r="M397" s="9" t="e">
        <f>ROUND(#REF!,2)</f>
        <v>#REF!</v>
      </c>
      <c r="N397" s="9" t="e">
        <f>ROUND(#REF!,2)</f>
        <v>#REF!</v>
      </c>
      <c r="O397" s="9" t="e">
        <f>ROUND(#REF!,2)</f>
        <v>#REF!</v>
      </c>
      <c r="P397" s="9" t="e">
        <f>ROUND(#REF!,2)</f>
        <v>#REF!</v>
      </c>
      <c r="Q397" s="9" t="e">
        <f>ROUND(#REF!,2)</f>
        <v>#REF!</v>
      </c>
      <c r="R397" s="9" t="e">
        <f>ROUND(#REF!,2)</f>
        <v>#REF!</v>
      </c>
      <c r="S397" s="9" t="e">
        <f>ROUND(#REF!,2)</f>
        <v>#REF!</v>
      </c>
      <c r="T397" s="9" t="e">
        <f>ROUND(#REF!,2)</f>
        <v>#REF!</v>
      </c>
      <c r="U397" s="9" t="e">
        <f>ROUND(#REF!,2)</f>
        <v>#REF!</v>
      </c>
      <c r="V397" s="9" t="e">
        <f>ROUND(#REF!,2)</f>
        <v>#REF!</v>
      </c>
      <c r="W397" s="9" t="e">
        <f>ROUND(#REF!,2)</f>
        <v>#REF!</v>
      </c>
      <c r="X397" s="9" t="e">
        <f>ROUND(#REF!,2)</f>
        <v>#REF!</v>
      </c>
      <c r="Y397" s="9" t="e">
        <f>ROUND(#REF!,2)</f>
        <v>#REF!</v>
      </c>
      <c r="Z397" s="9" t="e">
        <f>ROUND(#REF!,2)</f>
        <v>#REF!</v>
      </c>
      <c r="AA397" s="9" t="e">
        <f>ROUND(#REF!,2)</f>
        <v>#REF!</v>
      </c>
      <c r="AB397" s="9"/>
      <c r="AC397" s="9"/>
      <c r="AD397" s="9"/>
      <c r="AE397" s="9"/>
      <c r="AF397" s="9">
        <v>0</v>
      </c>
    </row>
    <row r="398" spans="4:32" ht="12.75">
      <c r="D398" s="3" t="s">
        <v>141</v>
      </c>
      <c r="E398" s="3">
        <v>6</v>
      </c>
      <c r="F398" s="11" t="e">
        <f>#REF!</f>
        <v>#REF!</v>
      </c>
      <c r="G398" s="3" t="e">
        <f>IF(#REF!&lt;&gt;"",#REF!,"")</f>
        <v>#REF!</v>
      </c>
      <c r="H398" s="33" t="e">
        <f t="shared" si="14"/>
        <v>#REF!</v>
      </c>
      <c r="I398" s="10" t="e">
        <f t="shared" si="15"/>
        <v>#REF!</v>
      </c>
      <c r="J398" s="9" t="e">
        <f>ROUND(#REF!,2)</f>
        <v>#REF!</v>
      </c>
      <c r="K398" s="9" t="e">
        <f>ROUND(#REF!,2)</f>
        <v>#REF!</v>
      </c>
      <c r="L398" s="9" t="e">
        <f>ROUND(#REF!,2)</f>
        <v>#REF!</v>
      </c>
      <c r="M398" s="9" t="e">
        <f>ROUND(#REF!,2)</f>
        <v>#REF!</v>
      </c>
      <c r="N398" s="9" t="e">
        <f>ROUND(#REF!,2)</f>
        <v>#REF!</v>
      </c>
      <c r="O398" s="9" t="e">
        <f>ROUND(#REF!,2)</f>
        <v>#REF!</v>
      </c>
      <c r="P398" s="9" t="e">
        <f>ROUND(#REF!,2)</f>
        <v>#REF!</v>
      </c>
      <c r="Q398" s="9" t="e">
        <f>ROUND(#REF!,2)</f>
        <v>#REF!</v>
      </c>
      <c r="R398" s="9" t="e">
        <f>ROUND(#REF!,2)</f>
        <v>#REF!</v>
      </c>
      <c r="S398" s="9" t="e">
        <f>ROUND(#REF!,2)</f>
        <v>#REF!</v>
      </c>
      <c r="T398" s="9" t="e">
        <f>ROUND(#REF!,2)</f>
        <v>#REF!</v>
      </c>
      <c r="U398" s="9" t="e">
        <f>ROUND(#REF!,2)</f>
        <v>#REF!</v>
      </c>
      <c r="V398" s="9" t="e">
        <f>ROUND(#REF!,2)</f>
        <v>#REF!</v>
      </c>
      <c r="W398" s="9" t="e">
        <f>ROUND(#REF!,2)</f>
        <v>#REF!</v>
      </c>
      <c r="X398" s="9" t="e">
        <f>ROUND(#REF!,2)</f>
        <v>#REF!</v>
      </c>
      <c r="Y398" s="9" t="e">
        <f>ROUND(#REF!,2)</f>
        <v>#REF!</v>
      </c>
      <c r="Z398" s="9" t="e">
        <f>ROUND(#REF!,2)</f>
        <v>#REF!</v>
      </c>
      <c r="AA398" s="9" t="e">
        <f>ROUND(#REF!,2)</f>
        <v>#REF!</v>
      </c>
      <c r="AB398" s="9"/>
      <c r="AC398" s="9"/>
      <c r="AD398" s="9"/>
      <c r="AE398" s="9"/>
      <c r="AF398" s="9">
        <v>0</v>
      </c>
    </row>
    <row r="399" spans="4:32" ht="12.75">
      <c r="D399" s="3" t="s">
        <v>141</v>
      </c>
      <c r="E399" s="3">
        <v>6</v>
      </c>
      <c r="F399" s="11" t="e">
        <f>#REF!</f>
        <v>#REF!</v>
      </c>
      <c r="G399" s="3" t="e">
        <f>IF(#REF!&lt;&gt;"",#REF!,"")</f>
        <v>#REF!</v>
      </c>
      <c r="H399" s="33" t="e">
        <f t="shared" si="14"/>
        <v>#REF!</v>
      </c>
      <c r="I399" s="10" t="e">
        <f t="shared" si="15"/>
        <v>#REF!</v>
      </c>
      <c r="J399" s="9" t="e">
        <f>ROUND(#REF!,2)</f>
        <v>#REF!</v>
      </c>
      <c r="K399" s="9" t="e">
        <f>ROUND(#REF!,2)</f>
        <v>#REF!</v>
      </c>
      <c r="L399" s="9" t="e">
        <f>ROUND(#REF!,2)</f>
        <v>#REF!</v>
      </c>
      <c r="M399" s="9" t="e">
        <f>ROUND(#REF!,2)</f>
        <v>#REF!</v>
      </c>
      <c r="N399" s="9" t="e">
        <f>ROUND(#REF!,2)</f>
        <v>#REF!</v>
      </c>
      <c r="O399" s="9" t="e">
        <f>ROUND(#REF!,2)</f>
        <v>#REF!</v>
      </c>
      <c r="P399" s="9" t="e">
        <f>ROUND(#REF!,2)</f>
        <v>#REF!</v>
      </c>
      <c r="Q399" s="9" t="e">
        <f>ROUND(#REF!,2)</f>
        <v>#REF!</v>
      </c>
      <c r="R399" s="9" t="e">
        <f>ROUND(#REF!,2)</f>
        <v>#REF!</v>
      </c>
      <c r="S399" s="9" t="e">
        <f>ROUND(#REF!,2)</f>
        <v>#REF!</v>
      </c>
      <c r="T399" s="9" t="e">
        <f>ROUND(#REF!,2)</f>
        <v>#REF!</v>
      </c>
      <c r="U399" s="9" t="e">
        <f>ROUND(#REF!,2)</f>
        <v>#REF!</v>
      </c>
      <c r="V399" s="9" t="e">
        <f>ROUND(#REF!,2)</f>
        <v>#REF!</v>
      </c>
      <c r="W399" s="9" t="e">
        <f>ROUND(#REF!,2)</f>
        <v>#REF!</v>
      </c>
      <c r="X399" s="9" t="e">
        <f>ROUND(#REF!,2)</f>
        <v>#REF!</v>
      </c>
      <c r="Y399" s="9" t="e">
        <f>ROUND(#REF!,2)</f>
        <v>#REF!</v>
      </c>
      <c r="Z399" s="9" t="e">
        <f>ROUND(#REF!,2)</f>
        <v>#REF!</v>
      </c>
      <c r="AA399" s="9" t="e">
        <f>ROUND(#REF!,2)</f>
        <v>#REF!</v>
      </c>
      <c r="AB399" s="9"/>
      <c r="AC399" s="9"/>
      <c r="AD399" s="9"/>
      <c r="AE399" s="9"/>
      <c r="AF399" s="9">
        <v>0</v>
      </c>
    </row>
    <row r="400" spans="4:32" ht="12.75">
      <c r="D400" s="3" t="s">
        <v>141</v>
      </c>
      <c r="E400" s="3">
        <v>6</v>
      </c>
      <c r="F400" s="11" t="e">
        <f>#REF!</f>
        <v>#REF!</v>
      </c>
      <c r="G400" s="3" t="e">
        <f>IF(#REF!&lt;&gt;"",#REF!,"")</f>
        <v>#REF!</v>
      </c>
      <c r="H400" s="33" t="e">
        <f t="shared" si="14"/>
        <v>#REF!</v>
      </c>
      <c r="I400" s="10" t="e">
        <f t="shared" si="15"/>
        <v>#REF!</v>
      </c>
      <c r="J400" s="9" t="e">
        <f>ROUND(#REF!,2)</f>
        <v>#REF!</v>
      </c>
      <c r="K400" s="9" t="e">
        <f>ROUND(#REF!,2)</f>
        <v>#REF!</v>
      </c>
      <c r="L400" s="9" t="e">
        <f>ROUND(#REF!,2)</f>
        <v>#REF!</v>
      </c>
      <c r="M400" s="9" t="e">
        <f>ROUND(#REF!,2)</f>
        <v>#REF!</v>
      </c>
      <c r="N400" s="9" t="e">
        <f>ROUND(#REF!,2)</f>
        <v>#REF!</v>
      </c>
      <c r="O400" s="9" t="e">
        <f>ROUND(#REF!,2)</f>
        <v>#REF!</v>
      </c>
      <c r="P400" s="9" t="e">
        <f>ROUND(#REF!,2)</f>
        <v>#REF!</v>
      </c>
      <c r="Q400" s="9" t="e">
        <f>ROUND(#REF!,2)</f>
        <v>#REF!</v>
      </c>
      <c r="R400" s="9" t="e">
        <f>ROUND(#REF!,2)</f>
        <v>#REF!</v>
      </c>
      <c r="S400" s="9" t="e">
        <f>ROUND(#REF!,2)</f>
        <v>#REF!</v>
      </c>
      <c r="T400" s="9" t="e">
        <f>ROUND(#REF!,2)</f>
        <v>#REF!</v>
      </c>
      <c r="U400" s="9" t="e">
        <f>ROUND(#REF!,2)</f>
        <v>#REF!</v>
      </c>
      <c r="V400" s="9" t="e">
        <f>ROUND(#REF!,2)</f>
        <v>#REF!</v>
      </c>
      <c r="W400" s="9" t="e">
        <f>ROUND(#REF!,2)</f>
        <v>#REF!</v>
      </c>
      <c r="X400" s="9" t="e">
        <f>ROUND(#REF!,2)</f>
        <v>#REF!</v>
      </c>
      <c r="Y400" s="9" t="e">
        <f>ROUND(#REF!,2)</f>
        <v>#REF!</v>
      </c>
      <c r="Z400" s="9" t="e">
        <f>ROUND(#REF!,2)</f>
        <v>#REF!</v>
      </c>
      <c r="AA400" s="9" t="e">
        <f>ROUND(#REF!,2)</f>
        <v>#REF!</v>
      </c>
      <c r="AB400" s="9"/>
      <c r="AC400" s="9"/>
      <c r="AD400" s="9"/>
      <c r="AE400" s="9"/>
      <c r="AF400" s="9">
        <v>0</v>
      </c>
    </row>
    <row r="401" spans="4:32" ht="12.75">
      <c r="D401" s="3" t="s">
        <v>141</v>
      </c>
      <c r="E401" s="3">
        <v>6</v>
      </c>
      <c r="F401" s="11" t="e">
        <f>#REF!</f>
        <v>#REF!</v>
      </c>
      <c r="G401" s="3" t="e">
        <f>IF(#REF!&lt;&gt;"",#REF!,"")</f>
        <v>#REF!</v>
      </c>
      <c r="H401" s="33" t="e">
        <f t="shared" si="14"/>
        <v>#REF!</v>
      </c>
      <c r="I401" s="10" t="e">
        <f t="shared" si="15"/>
        <v>#REF!</v>
      </c>
      <c r="J401" s="9" t="e">
        <f>ROUND(#REF!,2)</f>
        <v>#REF!</v>
      </c>
      <c r="K401" s="9" t="e">
        <f>ROUND(#REF!,2)</f>
        <v>#REF!</v>
      </c>
      <c r="L401" s="9" t="e">
        <f>ROUND(#REF!,2)</f>
        <v>#REF!</v>
      </c>
      <c r="M401" s="9" t="e">
        <f>ROUND(#REF!,2)</f>
        <v>#REF!</v>
      </c>
      <c r="N401" s="9" t="e">
        <f>ROUND(#REF!,2)</f>
        <v>#REF!</v>
      </c>
      <c r="O401" s="9" t="e">
        <f>ROUND(#REF!,2)</f>
        <v>#REF!</v>
      </c>
      <c r="P401" s="9" t="e">
        <f>ROUND(#REF!,2)</f>
        <v>#REF!</v>
      </c>
      <c r="Q401" s="9" t="e">
        <f>ROUND(#REF!,2)</f>
        <v>#REF!</v>
      </c>
      <c r="R401" s="9" t="e">
        <f>ROUND(#REF!,2)</f>
        <v>#REF!</v>
      </c>
      <c r="S401" s="9" t="e">
        <f>ROUND(#REF!,2)</f>
        <v>#REF!</v>
      </c>
      <c r="T401" s="9" t="e">
        <f>ROUND(#REF!,2)</f>
        <v>#REF!</v>
      </c>
      <c r="U401" s="9" t="e">
        <f>ROUND(#REF!,2)</f>
        <v>#REF!</v>
      </c>
      <c r="V401" s="9" t="e">
        <f>ROUND(#REF!,2)</f>
        <v>#REF!</v>
      </c>
      <c r="W401" s="9" t="e">
        <f>ROUND(#REF!,2)</f>
        <v>#REF!</v>
      </c>
      <c r="X401" s="9" t="e">
        <f>ROUND(#REF!,2)</f>
        <v>#REF!</v>
      </c>
      <c r="Y401" s="9" t="e">
        <f>ROUND(#REF!,2)</f>
        <v>#REF!</v>
      </c>
      <c r="Z401" s="9" t="e">
        <f>ROUND(#REF!,2)</f>
        <v>#REF!</v>
      </c>
      <c r="AA401" s="9" t="e">
        <f>ROUND(#REF!,2)</f>
        <v>#REF!</v>
      </c>
      <c r="AB401" s="9"/>
      <c r="AC401" s="9"/>
      <c r="AD401" s="9"/>
      <c r="AE401" s="9"/>
      <c r="AF401" s="9">
        <v>0</v>
      </c>
    </row>
    <row r="402" spans="4:32" ht="12.75">
      <c r="D402" s="3" t="s">
        <v>141</v>
      </c>
      <c r="E402" s="3">
        <v>6</v>
      </c>
      <c r="F402" s="11" t="e">
        <f>#REF!</f>
        <v>#REF!</v>
      </c>
      <c r="G402" s="3" t="e">
        <f>IF(#REF!&lt;&gt;"",#REF!,"")</f>
        <v>#REF!</v>
      </c>
      <c r="H402" s="33" t="e">
        <f t="shared" si="14"/>
        <v>#REF!</v>
      </c>
      <c r="I402" s="10" t="e">
        <f t="shared" si="15"/>
        <v>#REF!</v>
      </c>
      <c r="J402" s="9" t="e">
        <f>ROUND(#REF!,2)</f>
        <v>#REF!</v>
      </c>
      <c r="K402" s="9" t="e">
        <f>ROUND(#REF!,2)</f>
        <v>#REF!</v>
      </c>
      <c r="L402" s="9" t="e">
        <f>ROUND(#REF!,2)</f>
        <v>#REF!</v>
      </c>
      <c r="M402" s="9" t="e">
        <f>ROUND(#REF!,2)</f>
        <v>#REF!</v>
      </c>
      <c r="N402" s="9" t="e">
        <f>ROUND(#REF!,2)</f>
        <v>#REF!</v>
      </c>
      <c r="O402" s="9" t="e">
        <f>ROUND(#REF!,2)</f>
        <v>#REF!</v>
      </c>
      <c r="P402" s="9" t="e">
        <f>ROUND(#REF!,2)</f>
        <v>#REF!</v>
      </c>
      <c r="Q402" s="9" t="e">
        <f>ROUND(#REF!,2)</f>
        <v>#REF!</v>
      </c>
      <c r="R402" s="9" t="e">
        <f>ROUND(#REF!,2)</f>
        <v>#REF!</v>
      </c>
      <c r="S402" s="9" t="e">
        <f>ROUND(#REF!,2)</f>
        <v>#REF!</v>
      </c>
      <c r="T402" s="9" t="e">
        <f>ROUND(#REF!,2)</f>
        <v>#REF!</v>
      </c>
      <c r="U402" s="9" t="e">
        <f>ROUND(#REF!,2)</f>
        <v>#REF!</v>
      </c>
      <c r="V402" s="9" t="e">
        <f>ROUND(#REF!,2)</f>
        <v>#REF!</v>
      </c>
      <c r="W402" s="9" t="e">
        <f>ROUND(#REF!,2)</f>
        <v>#REF!</v>
      </c>
      <c r="X402" s="9" t="e">
        <f>ROUND(#REF!,2)</f>
        <v>#REF!</v>
      </c>
      <c r="Y402" s="9" t="e">
        <f>ROUND(#REF!,2)</f>
        <v>#REF!</v>
      </c>
      <c r="Z402" s="9" t="e">
        <f>ROUND(#REF!,2)</f>
        <v>#REF!</v>
      </c>
      <c r="AA402" s="9" t="e">
        <f>ROUND(#REF!,2)</f>
        <v>#REF!</v>
      </c>
      <c r="AB402" s="9"/>
      <c r="AC402" s="9"/>
      <c r="AD402" s="9"/>
      <c r="AE402" s="9"/>
      <c r="AF402" s="9">
        <v>0</v>
      </c>
    </row>
    <row r="403" spans="4:32" ht="12.75">
      <c r="D403" s="3" t="s">
        <v>141</v>
      </c>
      <c r="E403" s="3">
        <v>6</v>
      </c>
      <c r="F403" s="11" t="e">
        <f>#REF!</f>
        <v>#REF!</v>
      </c>
      <c r="G403" s="3" t="e">
        <f>IF(#REF!&lt;&gt;"",#REF!,"")</f>
        <v>#REF!</v>
      </c>
      <c r="H403" s="33" t="e">
        <f t="shared" si="14"/>
        <v>#REF!</v>
      </c>
      <c r="I403" s="10" t="e">
        <f t="shared" si="15"/>
        <v>#REF!</v>
      </c>
      <c r="J403" s="9" t="e">
        <f>ROUND(#REF!,2)</f>
        <v>#REF!</v>
      </c>
      <c r="K403" s="9" t="e">
        <f>ROUND(#REF!,2)</f>
        <v>#REF!</v>
      </c>
      <c r="L403" s="9" t="e">
        <f>ROUND(#REF!,2)</f>
        <v>#REF!</v>
      </c>
      <c r="M403" s="9" t="e">
        <f>ROUND(#REF!,2)</f>
        <v>#REF!</v>
      </c>
      <c r="N403" s="9" t="e">
        <f>ROUND(#REF!,2)</f>
        <v>#REF!</v>
      </c>
      <c r="O403" s="9" t="e">
        <f>ROUND(#REF!,2)</f>
        <v>#REF!</v>
      </c>
      <c r="P403" s="9" t="e">
        <f>ROUND(#REF!,2)</f>
        <v>#REF!</v>
      </c>
      <c r="Q403" s="9" t="e">
        <f>ROUND(#REF!,2)</f>
        <v>#REF!</v>
      </c>
      <c r="R403" s="9" t="e">
        <f>ROUND(#REF!,2)</f>
        <v>#REF!</v>
      </c>
      <c r="S403" s="9" t="e">
        <f>ROUND(#REF!,2)</f>
        <v>#REF!</v>
      </c>
      <c r="T403" s="9" t="e">
        <f>ROUND(#REF!,2)</f>
        <v>#REF!</v>
      </c>
      <c r="U403" s="9" t="e">
        <f>ROUND(#REF!,2)</f>
        <v>#REF!</v>
      </c>
      <c r="V403" s="9" t="e">
        <f>ROUND(#REF!,2)</f>
        <v>#REF!</v>
      </c>
      <c r="W403" s="9" t="e">
        <f>ROUND(#REF!,2)</f>
        <v>#REF!</v>
      </c>
      <c r="X403" s="9" t="e">
        <f>ROUND(#REF!,2)</f>
        <v>#REF!</v>
      </c>
      <c r="Y403" s="9" t="e">
        <f>ROUND(#REF!,2)</f>
        <v>#REF!</v>
      </c>
      <c r="Z403" s="9" t="e">
        <f>ROUND(#REF!,2)</f>
        <v>#REF!</v>
      </c>
      <c r="AA403" s="9" t="e">
        <f>ROUND(#REF!,2)</f>
        <v>#REF!</v>
      </c>
      <c r="AB403" s="9"/>
      <c r="AC403" s="9"/>
      <c r="AD403" s="9"/>
      <c r="AE403" s="9"/>
      <c r="AF403" s="9">
        <v>0</v>
      </c>
    </row>
    <row r="404" spans="4:32" ht="12.75">
      <c r="D404" s="3" t="s">
        <v>141</v>
      </c>
      <c r="E404" s="3">
        <v>6</v>
      </c>
      <c r="F404" s="11" t="e">
        <f>#REF!</f>
        <v>#REF!</v>
      </c>
      <c r="G404" s="3" t="e">
        <f>IF(#REF!&lt;&gt;"",#REF!,"")</f>
        <v>#REF!</v>
      </c>
      <c r="H404" s="33" t="e">
        <f t="shared" si="14"/>
        <v>#REF!</v>
      </c>
      <c r="I404" s="10" t="e">
        <f t="shared" si="15"/>
        <v>#REF!</v>
      </c>
      <c r="J404" s="9" t="e">
        <f>ROUND(#REF!,2)</f>
        <v>#REF!</v>
      </c>
      <c r="K404" s="9" t="e">
        <f>ROUND(#REF!,2)</f>
        <v>#REF!</v>
      </c>
      <c r="L404" s="9" t="e">
        <f>ROUND(#REF!,2)</f>
        <v>#REF!</v>
      </c>
      <c r="M404" s="9" t="e">
        <f>ROUND(#REF!,2)</f>
        <v>#REF!</v>
      </c>
      <c r="N404" s="9" t="e">
        <f>ROUND(#REF!,2)</f>
        <v>#REF!</v>
      </c>
      <c r="O404" s="9" t="e">
        <f>ROUND(#REF!,2)</f>
        <v>#REF!</v>
      </c>
      <c r="P404" s="9" t="e">
        <f>ROUND(#REF!,2)</f>
        <v>#REF!</v>
      </c>
      <c r="Q404" s="9" t="e">
        <f>ROUND(#REF!,2)</f>
        <v>#REF!</v>
      </c>
      <c r="R404" s="9" t="e">
        <f>ROUND(#REF!,2)</f>
        <v>#REF!</v>
      </c>
      <c r="S404" s="9" t="e">
        <f>ROUND(#REF!,2)</f>
        <v>#REF!</v>
      </c>
      <c r="T404" s="9" t="e">
        <f>ROUND(#REF!,2)</f>
        <v>#REF!</v>
      </c>
      <c r="U404" s="9" t="e">
        <f>ROUND(#REF!,2)</f>
        <v>#REF!</v>
      </c>
      <c r="V404" s="9" t="e">
        <f>ROUND(#REF!,2)</f>
        <v>#REF!</v>
      </c>
      <c r="W404" s="9" t="e">
        <f>ROUND(#REF!,2)</f>
        <v>#REF!</v>
      </c>
      <c r="X404" s="9" t="e">
        <f>ROUND(#REF!,2)</f>
        <v>#REF!</v>
      </c>
      <c r="Y404" s="9" t="e">
        <f>ROUND(#REF!,2)</f>
        <v>#REF!</v>
      </c>
      <c r="Z404" s="9" t="e">
        <f>ROUND(#REF!,2)</f>
        <v>#REF!</v>
      </c>
      <c r="AA404" s="9" t="e">
        <f>ROUND(#REF!,2)</f>
        <v>#REF!</v>
      </c>
      <c r="AB404" s="9"/>
      <c r="AC404" s="9"/>
      <c r="AD404" s="9"/>
      <c r="AE404" s="9"/>
      <c r="AF404" s="9">
        <v>0</v>
      </c>
    </row>
    <row r="405" spans="4:32" ht="12.75">
      <c r="D405" s="3" t="s">
        <v>141</v>
      </c>
      <c r="E405" s="3">
        <v>6</v>
      </c>
      <c r="F405" s="11" t="e">
        <f>#REF!</f>
        <v>#REF!</v>
      </c>
      <c r="G405" s="3" t="e">
        <f>IF(#REF!&lt;&gt;"",#REF!,"")</f>
        <v>#REF!</v>
      </c>
      <c r="H405" s="33" t="e">
        <f t="shared" si="14"/>
        <v>#REF!</v>
      </c>
      <c r="I405" s="10" t="e">
        <f t="shared" si="15"/>
        <v>#REF!</v>
      </c>
      <c r="J405" s="9" t="e">
        <f>ROUND(#REF!,2)</f>
        <v>#REF!</v>
      </c>
      <c r="K405" s="9" t="e">
        <f>ROUND(#REF!,2)</f>
        <v>#REF!</v>
      </c>
      <c r="L405" s="9" t="e">
        <f>ROUND(#REF!,2)</f>
        <v>#REF!</v>
      </c>
      <c r="M405" s="9" t="e">
        <f>ROUND(#REF!,2)</f>
        <v>#REF!</v>
      </c>
      <c r="N405" s="9" t="e">
        <f>ROUND(#REF!,2)</f>
        <v>#REF!</v>
      </c>
      <c r="O405" s="9" t="e">
        <f>ROUND(#REF!,2)</f>
        <v>#REF!</v>
      </c>
      <c r="P405" s="9" t="e">
        <f>ROUND(#REF!,2)</f>
        <v>#REF!</v>
      </c>
      <c r="Q405" s="9" t="e">
        <f>ROUND(#REF!,2)</f>
        <v>#REF!</v>
      </c>
      <c r="R405" s="9" t="e">
        <f>ROUND(#REF!,2)</f>
        <v>#REF!</v>
      </c>
      <c r="S405" s="9" t="e">
        <f>ROUND(#REF!,2)</f>
        <v>#REF!</v>
      </c>
      <c r="T405" s="9" t="e">
        <f>ROUND(#REF!,2)</f>
        <v>#REF!</v>
      </c>
      <c r="U405" s="9" t="e">
        <f>ROUND(#REF!,2)</f>
        <v>#REF!</v>
      </c>
      <c r="V405" s="9" t="e">
        <f>ROUND(#REF!,2)</f>
        <v>#REF!</v>
      </c>
      <c r="W405" s="9" t="e">
        <f>ROUND(#REF!,2)</f>
        <v>#REF!</v>
      </c>
      <c r="X405" s="9" t="e">
        <f>ROUND(#REF!,2)</f>
        <v>#REF!</v>
      </c>
      <c r="Y405" s="9" t="e">
        <f>ROUND(#REF!,2)</f>
        <v>#REF!</v>
      </c>
      <c r="Z405" s="9" t="e">
        <f>ROUND(#REF!,2)</f>
        <v>#REF!</v>
      </c>
      <c r="AA405" s="9" t="e">
        <f>ROUND(#REF!,2)</f>
        <v>#REF!</v>
      </c>
      <c r="AB405" s="9"/>
      <c r="AC405" s="9"/>
      <c r="AD405" s="9"/>
      <c r="AE405" s="9"/>
      <c r="AF405" s="9">
        <v>0</v>
      </c>
    </row>
    <row r="406" spans="4:32" ht="12.75">
      <c r="D406" s="3" t="s">
        <v>141</v>
      </c>
      <c r="E406" s="3">
        <v>6</v>
      </c>
      <c r="F406" s="11" t="e">
        <f>#REF!</f>
        <v>#REF!</v>
      </c>
      <c r="G406" s="3" t="e">
        <f>IF(#REF!&lt;&gt;"",#REF!,"")</f>
        <v>#REF!</v>
      </c>
      <c r="H406" s="33" t="e">
        <f t="shared" si="14"/>
        <v>#REF!</v>
      </c>
      <c r="I406" s="10" t="e">
        <f t="shared" si="15"/>
        <v>#REF!</v>
      </c>
      <c r="J406" s="9" t="e">
        <f>ROUND(#REF!,2)</f>
        <v>#REF!</v>
      </c>
      <c r="K406" s="9" t="e">
        <f>ROUND(#REF!,2)</f>
        <v>#REF!</v>
      </c>
      <c r="L406" s="9" t="e">
        <f>ROUND(#REF!,2)</f>
        <v>#REF!</v>
      </c>
      <c r="M406" s="9" t="e">
        <f>ROUND(#REF!,2)</f>
        <v>#REF!</v>
      </c>
      <c r="N406" s="9" t="e">
        <f>ROUND(#REF!,2)</f>
        <v>#REF!</v>
      </c>
      <c r="O406" s="9" t="e">
        <f>ROUND(#REF!,2)</f>
        <v>#REF!</v>
      </c>
      <c r="P406" s="9" t="e">
        <f>ROUND(#REF!,2)</f>
        <v>#REF!</v>
      </c>
      <c r="Q406" s="9" t="e">
        <f>ROUND(#REF!,2)</f>
        <v>#REF!</v>
      </c>
      <c r="R406" s="9" t="e">
        <f>ROUND(#REF!,2)</f>
        <v>#REF!</v>
      </c>
      <c r="S406" s="9" t="e">
        <f>ROUND(#REF!,2)</f>
        <v>#REF!</v>
      </c>
      <c r="T406" s="9" t="e">
        <f>ROUND(#REF!,2)</f>
        <v>#REF!</v>
      </c>
      <c r="U406" s="9" t="e">
        <f>ROUND(#REF!,2)</f>
        <v>#REF!</v>
      </c>
      <c r="V406" s="9" t="e">
        <f>ROUND(#REF!,2)</f>
        <v>#REF!</v>
      </c>
      <c r="W406" s="9" t="e">
        <f>ROUND(#REF!,2)</f>
        <v>#REF!</v>
      </c>
      <c r="X406" s="9" t="e">
        <f>ROUND(#REF!,2)</f>
        <v>#REF!</v>
      </c>
      <c r="Y406" s="9" t="e">
        <f>ROUND(#REF!,2)</f>
        <v>#REF!</v>
      </c>
      <c r="Z406" s="9" t="e">
        <f>ROUND(#REF!,2)</f>
        <v>#REF!</v>
      </c>
      <c r="AA406" s="9" t="e">
        <f>ROUND(#REF!,2)</f>
        <v>#REF!</v>
      </c>
      <c r="AB406" s="9"/>
      <c r="AC406" s="9"/>
      <c r="AD406" s="9"/>
      <c r="AE406" s="9"/>
      <c r="AF406" s="9">
        <v>0</v>
      </c>
    </row>
    <row r="407" spans="4:32" ht="12.75">
      <c r="D407" s="3" t="s">
        <v>141</v>
      </c>
      <c r="E407" s="3">
        <v>6</v>
      </c>
      <c r="F407" s="11" t="e">
        <f>#REF!</f>
        <v>#REF!</v>
      </c>
      <c r="G407" s="3" t="e">
        <f>IF(#REF!&lt;&gt;"",#REF!,"")</f>
        <v>#REF!</v>
      </c>
      <c r="H407" s="33" t="e">
        <f t="shared" si="14"/>
        <v>#REF!</v>
      </c>
      <c r="I407" s="10" t="e">
        <f t="shared" si="15"/>
        <v>#REF!</v>
      </c>
      <c r="J407" s="9" t="e">
        <f>ROUND(#REF!,2)</f>
        <v>#REF!</v>
      </c>
      <c r="K407" s="9" t="e">
        <f>ROUND(#REF!,2)</f>
        <v>#REF!</v>
      </c>
      <c r="L407" s="9" t="e">
        <f>ROUND(#REF!,2)</f>
        <v>#REF!</v>
      </c>
      <c r="M407" s="9" t="e">
        <f>ROUND(#REF!,2)</f>
        <v>#REF!</v>
      </c>
      <c r="N407" s="9" t="e">
        <f>ROUND(#REF!,2)</f>
        <v>#REF!</v>
      </c>
      <c r="O407" s="9" t="e">
        <f>ROUND(#REF!,2)</f>
        <v>#REF!</v>
      </c>
      <c r="P407" s="9" t="e">
        <f>ROUND(#REF!,2)</f>
        <v>#REF!</v>
      </c>
      <c r="Q407" s="9" t="e">
        <f>ROUND(#REF!,2)</f>
        <v>#REF!</v>
      </c>
      <c r="R407" s="9" t="e">
        <f>ROUND(#REF!,2)</f>
        <v>#REF!</v>
      </c>
      <c r="S407" s="9" t="e">
        <f>ROUND(#REF!,2)</f>
        <v>#REF!</v>
      </c>
      <c r="T407" s="9" t="e">
        <f>ROUND(#REF!,2)</f>
        <v>#REF!</v>
      </c>
      <c r="U407" s="9" t="e">
        <f>ROUND(#REF!,2)</f>
        <v>#REF!</v>
      </c>
      <c r="V407" s="9" t="e">
        <f>ROUND(#REF!,2)</f>
        <v>#REF!</v>
      </c>
      <c r="W407" s="9" t="e">
        <f>ROUND(#REF!,2)</f>
        <v>#REF!</v>
      </c>
      <c r="X407" s="9" t="e">
        <f>ROUND(#REF!,2)</f>
        <v>#REF!</v>
      </c>
      <c r="Y407" s="9" t="e">
        <f>ROUND(#REF!,2)</f>
        <v>#REF!</v>
      </c>
      <c r="Z407" s="9" t="e">
        <f>ROUND(#REF!,2)</f>
        <v>#REF!</v>
      </c>
      <c r="AA407" s="9" t="e">
        <f>ROUND(#REF!,2)</f>
        <v>#REF!</v>
      </c>
      <c r="AB407" s="9"/>
      <c r="AC407" s="9"/>
      <c r="AD407" s="9"/>
      <c r="AE407" s="9"/>
      <c r="AF407" s="9">
        <v>0</v>
      </c>
    </row>
    <row r="408" spans="4:32" ht="12.75">
      <c r="D408" s="3" t="s">
        <v>141</v>
      </c>
      <c r="E408" s="3">
        <v>6</v>
      </c>
      <c r="F408" s="11" t="e">
        <f>#REF!</f>
        <v>#REF!</v>
      </c>
      <c r="G408" s="3" t="e">
        <f>IF(#REF!&lt;&gt;"",#REF!,"")</f>
        <v>#REF!</v>
      </c>
      <c r="H408" s="33" t="e">
        <f t="shared" si="14"/>
        <v>#REF!</v>
      </c>
      <c r="I408" s="10" t="e">
        <f t="shared" si="15"/>
        <v>#REF!</v>
      </c>
      <c r="J408" s="9" t="e">
        <f>ROUND(#REF!,2)</f>
        <v>#REF!</v>
      </c>
      <c r="K408" s="9" t="e">
        <f>ROUND(#REF!,2)</f>
        <v>#REF!</v>
      </c>
      <c r="L408" s="9" t="e">
        <f>ROUND(#REF!,2)</f>
        <v>#REF!</v>
      </c>
      <c r="M408" s="9" t="e">
        <f>ROUND(#REF!,2)</f>
        <v>#REF!</v>
      </c>
      <c r="N408" s="9" t="e">
        <f>ROUND(#REF!,2)</f>
        <v>#REF!</v>
      </c>
      <c r="O408" s="9" t="e">
        <f>ROUND(#REF!,2)</f>
        <v>#REF!</v>
      </c>
      <c r="P408" s="9" t="e">
        <f>ROUND(#REF!,2)</f>
        <v>#REF!</v>
      </c>
      <c r="Q408" s="9" t="e">
        <f>ROUND(#REF!,2)</f>
        <v>#REF!</v>
      </c>
      <c r="R408" s="9" t="e">
        <f>ROUND(#REF!,2)</f>
        <v>#REF!</v>
      </c>
      <c r="S408" s="9" t="e">
        <f>ROUND(#REF!,2)</f>
        <v>#REF!</v>
      </c>
      <c r="T408" s="9" t="e">
        <f>ROUND(#REF!,2)</f>
        <v>#REF!</v>
      </c>
      <c r="U408" s="9" t="e">
        <f>ROUND(#REF!,2)</f>
        <v>#REF!</v>
      </c>
      <c r="V408" s="9" t="e">
        <f>ROUND(#REF!,2)</f>
        <v>#REF!</v>
      </c>
      <c r="W408" s="9" t="e">
        <f>ROUND(#REF!,2)</f>
        <v>#REF!</v>
      </c>
      <c r="X408" s="9" t="e">
        <f>ROUND(#REF!,2)</f>
        <v>#REF!</v>
      </c>
      <c r="Y408" s="9" t="e">
        <f>ROUND(#REF!,2)</f>
        <v>#REF!</v>
      </c>
      <c r="Z408" s="9" t="e">
        <f>ROUND(#REF!,2)</f>
        <v>#REF!</v>
      </c>
      <c r="AA408" s="9" t="e">
        <f>ROUND(#REF!,2)</f>
        <v>#REF!</v>
      </c>
      <c r="AB408" s="9"/>
      <c r="AC408" s="9"/>
      <c r="AD408" s="9"/>
      <c r="AE408" s="9"/>
      <c r="AF408" s="9">
        <v>0</v>
      </c>
    </row>
    <row r="409" spans="4:32" ht="12.75">
      <c r="D409" s="3" t="s">
        <v>141</v>
      </c>
      <c r="E409" s="3">
        <v>6</v>
      </c>
      <c r="F409" s="11" t="e">
        <f>#REF!</f>
        <v>#REF!</v>
      </c>
      <c r="G409" s="3" t="e">
        <f>IF(#REF!&lt;&gt;"",#REF!,"")</f>
        <v>#REF!</v>
      </c>
      <c r="H409" s="33" t="e">
        <f t="shared" si="14"/>
        <v>#REF!</v>
      </c>
      <c r="I409" s="10" t="e">
        <f t="shared" si="15"/>
        <v>#REF!</v>
      </c>
      <c r="J409" s="9" t="e">
        <f>ROUND(#REF!,2)</f>
        <v>#REF!</v>
      </c>
      <c r="K409" s="9" t="e">
        <f>ROUND(#REF!,2)</f>
        <v>#REF!</v>
      </c>
      <c r="L409" s="9" t="e">
        <f>ROUND(#REF!,2)</f>
        <v>#REF!</v>
      </c>
      <c r="M409" s="9" t="e">
        <f>ROUND(#REF!,2)</f>
        <v>#REF!</v>
      </c>
      <c r="N409" s="9" t="e">
        <f>ROUND(#REF!,2)</f>
        <v>#REF!</v>
      </c>
      <c r="O409" s="9" t="e">
        <f>ROUND(#REF!,2)</f>
        <v>#REF!</v>
      </c>
      <c r="P409" s="9" t="e">
        <f>ROUND(#REF!,2)</f>
        <v>#REF!</v>
      </c>
      <c r="Q409" s="9" t="e">
        <f>ROUND(#REF!,2)</f>
        <v>#REF!</v>
      </c>
      <c r="R409" s="9" t="e">
        <f>ROUND(#REF!,2)</f>
        <v>#REF!</v>
      </c>
      <c r="S409" s="9" t="e">
        <f>ROUND(#REF!,2)</f>
        <v>#REF!</v>
      </c>
      <c r="T409" s="9" t="e">
        <f>ROUND(#REF!,2)</f>
        <v>#REF!</v>
      </c>
      <c r="U409" s="9" t="e">
        <f>ROUND(#REF!,2)</f>
        <v>#REF!</v>
      </c>
      <c r="V409" s="9" t="e">
        <f>ROUND(#REF!,2)</f>
        <v>#REF!</v>
      </c>
      <c r="W409" s="9" t="e">
        <f>ROUND(#REF!,2)</f>
        <v>#REF!</v>
      </c>
      <c r="X409" s="9" t="e">
        <f>ROUND(#REF!,2)</f>
        <v>#REF!</v>
      </c>
      <c r="Y409" s="9" t="e">
        <f>ROUND(#REF!,2)</f>
        <v>#REF!</v>
      </c>
      <c r="Z409" s="9" t="e">
        <f>ROUND(#REF!,2)</f>
        <v>#REF!</v>
      </c>
      <c r="AA409" s="9" t="e">
        <f>ROUND(#REF!,2)</f>
        <v>#REF!</v>
      </c>
      <c r="AB409" s="9"/>
      <c r="AC409" s="9"/>
      <c r="AD409" s="9"/>
      <c r="AE409" s="9"/>
      <c r="AF409" s="9">
        <v>0</v>
      </c>
    </row>
    <row r="410" spans="4:32" ht="12.75">
      <c r="D410" s="3" t="s">
        <v>141</v>
      </c>
      <c r="E410" s="3">
        <v>6</v>
      </c>
      <c r="F410" s="11" t="e">
        <f>#REF!</f>
        <v>#REF!</v>
      </c>
      <c r="G410" s="3" t="e">
        <f>IF(#REF!&lt;&gt;"",#REF!,"")</f>
        <v>#REF!</v>
      </c>
      <c r="H410" s="33" t="e">
        <f t="shared" si="14"/>
        <v>#REF!</v>
      </c>
      <c r="I410" s="10" t="e">
        <f t="shared" si="15"/>
        <v>#REF!</v>
      </c>
      <c r="J410" s="9" t="e">
        <f>ROUND(#REF!,2)</f>
        <v>#REF!</v>
      </c>
      <c r="K410" s="9" t="e">
        <f>ROUND(#REF!,2)</f>
        <v>#REF!</v>
      </c>
      <c r="L410" s="9" t="e">
        <f>ROUND(#REF!,2)</f>
        <v>#REF!</v>
      </c>
      <c r="M410" s="9" t="e">
        <f>ROUND(#REF!,2)</f>
        <v>#REF!</v>
      </c>
      <c r="N410" s="9" t="e">
        <f>ROUND(#REF!,2)</f>
        <v>#REF!</v>
      </c>
      <c r="O410" s="9" t="e">
        <f>ROUND(#REF!,2)</f>
        <v>#REF!</v>
      </c>
      <c r="P410" s="9" t="e">
        <f>ROUND(#REF!,2)</f>
        <v>#REF!</v>
      </c>
      <c r="Q410" s="9" t="e">
        <f>ROUND(#REF!,2)</f>
        <v>#REF!</v>
      </c>
      <c r="R410" s="9" t="e">
        <f>ROUND(#REF!,2)</f>
        <v>#REF!</v>
      </c>
      <c r="S410" s="9" t="e">
        <f>ROUND(#REF!,2)</f>
        <v>#REF!</v>
      </c>
      <c r="T410" s="9" t="e">
        <f>ROUND(#REF!,2)</f>
        <v>#REF!</v>
      </c>
      <c r="U410" s="9" t="e">
        <f>ROUND(#REF!,2)</f>
        <v>#REF!</v>
      </c>
      <c r="V410" s="9" t="e">
        <f>ROUND(#REF!,2)</f>
        <v>#REF!</v>
      </c>
      <c r="W410" s="9" t="e">
        <f>ROUND(#REF!,2)</f>
        <v>#REF!</v>
      </c>
      <c r="X410" s="9" t="e">
        <f>ROUND(#REF!,2)</f>
        <v>#REF!</v>
      </c>
      <c r="Y410" s="9" t="e">
        <f>ROUND(#REF!,2)</f>
        <v>#REF!</v>
      </c>
      <c r="Z410" s="9" t="e">
        <f>ROUND(#REF!,2)</f>
        <v>#REF!</v>
      </c>
      <c r="AA410" s="9" t="e">
        <f>ROUND(#REF!,2)</f>
        <v>#REF!</v>
      </c>
      <c r="AB410" s="9"/>
      <c r="AC410" s="9"/>
      <c r="AD410" s="9"/>
      <c r="AE410" s="9"/>
      <c r="AF410" s="9">
        <v>0</v>
      </c>
    </row>
    <row r="411" spans="4:32" ht="12.75">
      <c r="D411" s="3" t="s">
        <v>141</v>
      </c>
      <c r="E411" s="3">
        <v>6</v>
      </c>
      <c r="F411" s="11" t="e">
        <f>#REF!</f>
        <v>#REF!</v>
      </c>
      <c r="G411" s="3" t="e">
        <f>IF(#REF!&lt;&gt;"",#REF!,"")</f>
        <v>#REF!</v>
      </c>
      <c r="H411" s="33" t="e">
        <f t="shared" si="14"/>
        <v>#REF!</v>
      </c>
      <c r="I411" s="10" t="e">
        <f t="shared" si="15"/>
        <v>#REF!</v>
      </c>
      <c r="J411" s="9" t="e">
        <f>ROUND(#REF!,2)</f>
        <v>#REF!</v>
      </c>
      <c r="K411" s="9" t="e">
        <f>ROUND(#REF!,2)</f>
        <v>#REF!</v>
      </c>
      <c r="L411" s="9" t="e">
        <f>ROUND(#REF!,2)</f>
        <v>#REF!</v>
      </c>
      <c r="M411" s="9" t="e">
        <f>ROUND(#REF!,2)</f>
        <v>#REF!</v>
      </c>
      <c r="N411" s="9" t="e">
        <f>ROUND(#REF!,2)</f>
        <v>#REF!</v>
      </c>
      <c r="O411" s="9" t="e">
        <f>ROUND(#REF!,2)</f>
        <v>#REF!</v>
      </c>
      <c r="P411" s="9" t="e">
        <f>ROUND(#REF!,2)</f>
        <v>#REF!</v>
      </c>
      <c r="Q411" s="9" t="e">
        <f>ROUND(#REF!,2)</f>
        <v>#REF!</v>
      </c>
      <c r="R411" s="9" t="e">
        <f>ROUND(#REF!,2)</f>
        <v>#REF!</v>
      </c>
      <c r="S411" s="9" t="e">
        <f>ROUND(#REF!,2)</f>
        <v>#REF!</v>
      </c>
      <c r="T411" s="9" t="e">
        <f>ROUND(#REF!,2)</f>
        <v>#REF!</v>
      </c>
      <c r="U411" s="9" t="e">
        <f>ROUND(#REF!,2)</f>
        <v>#REF!</v>
      </c>
      <c r="V411" s="9" t="e">
        <f>ROUND(#REF!,2)</f>
        <v>#REF!</v>
      </c>
      <c r="W411" s="9" t="e">
        <f>ROUND(#REF!,2)</f>
        <v>#REF!</v>
      </c>
      <c r="X411" s="9" t="e">
        <f>ROUND(#REF!,2)</f>
        <v>#REF!</v>
      </c>
      <c r="Y411" s="9" t="e">
        <f>ROUND(#REF!,2)</f>
        <v>#REF!</v>
      </c>
      <c r="Z411" s="9" t="e">
        <f>ROUND(#REF!,2)</f>
        <v>#REF!</v>
      </c>
      <c r="AA411" s="9" t="e">
        <f>ROUND(#REF!,2)</f>
        <v>#REF!</v>
      </c>
      <c r="AB411" s="9"/>
      <c r="AC411" s="9"/>
      <c r="AD411" s="9"/>
      <c r="AE411" s="9"/>
      <c r="AF411" s="9">
        <v>0</v>
      </c>
    </row>
    <row r="412" spans="4:32" ht="12.75">
      <c r="D412" s="3" t="s">
        <v>141</v>
      </c>
      <c r="E412" s="3">
        <v>6</v>
      </c>
      <c r="F412" s="11" t="e">
        <f>#REF!</f>
        <v>#REF!</v>
      </c>
      <c r="G412" s="3" t="e">
        <f>IF(#REF!&lt;&gt;"",#REF!,"")</f>
        <v>#REF!</v>
      </c>
      <c r="H412" s="33" t="e">
        <f t="shared" si="14"/>
        <v>#REF!</v>
      </c>
      <c r="I412" s="10" t="e">
        <f t="shared" si="15"/>
        <v>#REF!</v>
      </c>
      <c r="J412" s="9" t="e">
        <f>ROUND(#REF!,2)</f>
        <v>#REF!</v>
      </c>
      <c r="K412" s="9" t="e">
        <f>ROUND(#REF!,2)</f>
        <v>#REF!</v>
      </c>
      <c r="L412" s="9" t="e">
        <f>ROUND(#REF!,2)</f>
        <v>#REF!</v>
      </c>
      <c r="M412" s="9" t="e">
        <f>ROUND(#REF!,2)</f>
        <v>#REF!</v>
      </c>
      <c r="N412" s="9" t="e">
        <f>ROUND(#REF!,2)</f>
        <v>#REF!</v>
      </c>
      <c r="O412" s="9" t="e">
        <f>ROUND(#REF!,2)</f>
        <v>#REF!</v>
      </c>
      <c r="P412" s="9" t="e">
        <f>ROUND(#REF!,2)</f>
        <v>#REF!</v>
      </c>
      <c r="Q412" s="9" t="e">
        <f>ROUND(#REF!,2)</f>
        <v>#REF!</v>
      </c>
      <c r="R412" s="9" t="e">
        <f>ROUND(#REF!,2)</f>
        <v>#REF!</v>
      </c>
      <c r="S412" s="9" t="e">
        <f>ROUND(#REF!,2)</f>
        <v>#REF!</v>
      </c>
      <c r="T412" s="9" t="e">
        <f>ROUND(#REF!,2)</f>
        <v>#REF!</v>
      </c>
      <c r="U412" s="9" t="e">
        <f>ROUND(#REF!,2)</f>
        <v>#REF!</v>
      </c>
      <c r="V412" s="9" t="e">
        <f>ROUND(#REF!,2)</f>
        <v>#REF!</v>
      </c>
      <c r="W412" s="9" t="e">
        <f>ROUND(#REF!,2)</f>
        <v>#REF!</v>
      </c>
      <c r="X412" s="9" t="e">
        <f>ROUND(#REF!,2)</f>
        <v>#REF!</v>
      </c>
      <c r="Y412" s="9" t="e">
        <f>ROUND(#REF!,2)</f>
        <v>#REF!</v>
      </c>
      <c r="Z412" s="9" t="e">
        <f>ROUND(#REF!,2)</f>
        <v>#REF!</v>
      </c>
      <c r="AA412" s="9" t="e">
        <f>ROUND(#REF!,2)</f>
        <v>#REF!</v>
      </c>
      <c r="AB412" s="9"/>
      <c r="AC412" s="9"/>
      <c r="AD412" s="9"/>
      <c r="AE412" s="9"/>
      <c r="AF412" s="9">
        <v>0</v>
      </c>
    </row>
    <row r="413" spans="4:32" ht="12.75">
      <c r="D413" s="3" t="s">
        <v>141</v>
      </c>
      <c r="E413" s="3">
        <v>6</v>
      </c>
      <c r="F413" s="11" t="e">
        <f>#REF!</f>
        <v>#REF!</v>
      </c>
      <c r="G413" s="3" t="e">
        <f>IF(#REF!&lt;&gt;"",#REF!,"")</f>
        <v>#REF!</v>
      </c>
      <c r="H413" s="33" t="e">
        <f t="shared" si="14"/>
        <v>#REF!</v>
      </c>
      <c r="I413" s="10" t="e">
        <f t="shared" si="15"/>
        <v>#REF!</v>
      </c>
      <c r="J413" s="9" t="e">
        <f>ROUND(#REF!,2)</f>
        <v>#REF!</v>
      </c>
      <c r="K413" s="9" t="e">
        <f>ROUND(#REF!,2)</f>
        <v>#REF!</v>
      </c>
      <c r="L413" s="9" t="e">
        <f>ROUND(#REF!,2)</f>
        <v>#REF!</v>
      </c>
      <c r="M413" s="9" t="e">
        <f>ROUND(#REF!,2)</f>
        <v>#REF!</v>
      </c>
      <c r="N413" s="9" t="e">
        <f>ROUND(#REF!,2)</f>
        <v>#REF!</v>
      </c>
      <c r="O413" s="9" t="e">
        <f>ROUND(#REF!,2)</f>
        <v>#REF!</v>
      </c>
      <c r="P413" s="9" t="e">
        <f>ROUND(#REF!,2)</f>
        <v>#REF!</v>
      </c>
      <c r="Q413" s="9" t="e">
        <f>ROUND(#REF!,2)</f>
        <v>#REF!</v>
      </c>
      <c r="R413" s="9" t="e">
        <f>ROUND(#REF!,2)</f>
        <v>#REF!</v>
      </c>
      <c r="S413" s="9" t="e">
        <f>ROUND(#REF!,2)</f>
        <v>#REF!</v>
      </c>
      <c r="T413" s="9" t="e">
        <f>ROUND(#REF!,2)</f>
        <v>#REF!</v>
      </c>
      <c r="U413" s="9" t="e">
        <f>ROUND(#REF!,2)</f>
        <v>#REF!</v>
      </c>
      <c r="V413" s="9" t="e">
        <f>ROUND(#REF!,2)</f>
        <v>#REF!</v>
      </c>
      <c r="W413" s="9" t="e">
        <f>ROUND(#REF!,2)</f>
        <v>#REF!</v>
      </c>
      <c r="X413" s="9" t="e">
        <f>ROUND(#REF!,2)</f>
        <v>#REF!</v>
      </c>
      <c r="Y413" s="9" t="e">
        <f>ROUND(#REF!,2)</f>
        <v>#REF!</v>
      </c>
      <c r="Z413" s="9" t="e">
        <f>ROUND(#REF!,2)</f>
        <v>#REF!</v>
      </c>
      <c r="AA413" s="9" t="e">
        <f>ROUND(#REF!,2)</f>
        <v>#REF!</v>
      </c>
      <c r="AB413" s="9"/>
      <c r="AC413" s="9"/>
      <c r="AD413" s="9"/>
      <c r="AE413" s="9"/>
      <c r="AF413" s="9">
        <v>0</v>
      </c>
    </row>
    <row r="414" spans="4:32" ht="12.75">
      <c r="D414" s="3" t="s">
        <v>141</v>
      </c>
      <c r="E414" s="3">
        <v>6</v>
      </c>
      <c r="F414" s="11" t="e">
        <f>#REF!</f>
        <v>#REF!</v>
      </c>
      <c r="G414" s="3" t="e">
        <f>IF(#REF!&lt;&gt;"",#REF!,"")</f>
        <v>#REF!</v>
      </c>
      <c r="H414" s="33" t="e">
        <f t="shared" si="14"/>
        <v>#REF!</v>
      </c>
      <c r="I414" s="10" t="e">
        <f t="shared" si="15"/>
        <v>#REF!</v>
      </c>
      <c r="J414" s="9" t="e">
        <f>ROUND(#REF!,2)</f>
        <v>#REF!</v>
      </c>
      <c r="K414" s="9" t="e">
        <f>ROUND(#REF!,2)</f>
        <v>#REF!</v>
      </c>
      <c r="L414" s="9" t="e">
        <f>ROUND(#REF!,2)</f>
        <v>#REF!</v>
      </c>
      <c r="M414" s="9" t="e">
        <f>ROUND(#REF!,2)</f>
        <v>#REF!</v>
      </c>
      <c r="N414" s="9" t="e">
        <f>ROUND(#REF!,2)</f>
        <v>#REF!</v>
      </c>
      <c r="O414" s="9" t="e">
        <f>ROUND(#REF!,2)</f>
        <v>#REF!</v>
      </c>
      <c r="P414" s="9" t="e">
        <f>ROUND(#REF!,2)</f>
        <v>#REF!</v>
      </c>
      <c r="Q414" s="9" t="e">
        <f>ROUND(#REF!,2)</f>
        <v>#REF!</v>
      </c>
      <c r="R414" s="9" t="e">
        <f>ROUND(#REF!,2)</f>
        <v>#REF!</v>
      </c>
      <c r="S414" s="9" t="e">
        <f>ROUND(#REF!,2)</f>
        <v>#REF!</v>
      </c>
      <c r="T414" s="9" t="e">
        <f>ROUND(#REF!,2)</f>
        <v>#REF!</v>
      </c>
      <c r="U414" s="9" t="e">
        <f>ROUND(#REF!,2)</f>
        <v>#REF!</v>
      </c>
      <c r="V414" s="9" t="e">
        <f>ROUND(#REF!,2)</f>
        <v>#REF!</v>
      </c>
      <c r="W414" s="9" t="e">
        <f>ROUND(#REF!,2)</f>
        <v>#REF!</v>
      </c>
      <c r="X414" s="9" t="e">
        <f>ROUND(#REF!,2)</f>
        <v>#REF!</v>
      </c>
      <c r="Y414" s="9" t="e">
        <f>ROUND(#REF!,2)</f>
        <v>#REF!</v>
      </c>
      <c r="Z414" s="9" t="e">
        <f>ROUND(#REF!,2)</f>
        <v>#REF!</v>
      </c>
      <c r="AA414" s="9" t="e">
        <f>ROUND(#REF!,2)</f>
        <v>#REF!</v>
      </c>
      <c r="AB414" s="9"/>
      <c r="AC414" s="9"/>
      <c r="AD414" s="9"/>
      <c r="AE414" s="9"/>
      <c r="AF414" s="9">
        <v>0</v>
      </c>
    </row>
    <row r="415" spans="4:32" ht="12.75">
      <c r="D415" s="3" t="s">
        <v>141</v>
      </c>
      <c r="E415" s="3">
        <v>6</v>
      </c>
      <c r="F415" s="11" t="e">
        <f>#REF!</f>
        <v>#REF!</v>
      </c>
      <c r="G415" s="3" t="e">
        <f>IF(#REF!&lt;&gt;"",#REF!,"")</f>
        <v>#REF!</v>
      </c>
      <c r="H415" s="33" t="e">
        <f t="shared" si="14"/>
        <v>#REF!</v>
      </c>
      <c r="I415" s="10" t="e">
        <f t="shared" si="15"/>
        <v>#REF!</v>
      </c>
      <c r="J415" s="9" t="e">
        <f>ROUND(#REF!,2)</f>
        <v>#REF!</v>
      </c>
      <c r="K415" s="9" t="e">
        <f>ROUND(#REF!,2)</f>
        <v>#REF!</v>
      </c>
      <c r="L415" s="9" t="e">
        <f>ROUND(#REF!,2)</f>
        <v>#REF!</v>
      </c>
      <c r="M415" s="9" t="e">
        <f>ROUND(#REF!,2)</f>
        <v>#REF!</v>
      </c>
      <c r="N415" s="9" t="e">
        <f>ROUND(#REF!,2)</f>
        <v>#REF!</v>
      </c>
      <c r="O415" s="9" t="e">
        <f>ROUND(#REF!,2)</f>
        <v>#REF!</v>
      </c>
      <c r="P415" s="9" t="e">
        <f>ROUND(#REF!,2)</f>
        <v>#REF!</v>
      </c>
      <c r="Q415" s="9" t="e">
        <f>ROUND(#REF!,2)</f>
        <v>#REF!</v>
      </c>
      <c r="R415" s="9" t="e">
        <f>ROUND(#REF!,2)</f>
        <v>#REF!</v>
      </c>
      <c r="S415" s="9" t="e">
        <f>ROUND(#REF!,2)</f>
        <v>#REF!</v>
      </c>
      <c r="T415" s="9" t="e">
        <f>ROUND(#REF!,2)</f>
        <v>#REF!</v>
      </c>
      <c r="U415" s="9" t="e">
        <f>ROUND(#REF!,2)</f>
        <v>#REF!</v>
      </c>
      <c r="V415" s="9" t="e">
        <f>ROUND(#REF!,2)</f>
        <v>#REF!</v>
      </c>
      <c r="W415" s="9" t="e">
        <f>ROUND(#REF!,2)</f>
        <v>#REF!</v>
      </c>
      <c r="X415" s="9" t="e">
        <f>ROUND(#REF!,2)</f>
        <v>#REF!</v>
      </c>
      <c r="Y415" s="9" t="e">
        <f>ROUND(#REF!,2)</f>
        <v>#REF!</v>
      </c>
      <c r="Z415" s="9" t="e">
        <f>ROUND(#REF!,2)</f>
        <v>#REF!</v>
      </c>
      <c r="AA415" s="9" t="e">
        <f>ROUND(#REF!,2)</f>
        <v>#REF!</v>
      </c>
      <c r="AB415" s="9"/>
      <c r="AC415" s="9"/>
      <c r="AD415" s="9"/>
      <c r="AE415" s="9"/>
      <c r="AF415" s="9">
        <v>0</v>
      </c>
    </row>
    <row r="416" spans="4:32" ht="12.75">
      <c r="D416" s="3" t="s">
        <v>141</v>
      </c>
      <c r="E416" s="3">
        <v>6</v>
      </c>
      <c r="F416" s="11" t="e">
        <f>#REF!</f>
        <v>#REF!</v>
      </c>
      <c r="G416" s="3" t="e">
        <f>IF(#REF!&lt;&gt;"",#REF!,"")</f>
        <v>#REF!</v>
      </c>
      <c r="H416" s="33" t="e">
        <f t="shared" si="14"/>
        <v>#REF!</v>
      </c>
      <c r="I416" s="10" t="e">
        <f t="shared" si="15"/>
        <v>#REF!</v>
      </c>
      <c r="J416" s="9" t="e">
        <f>ROUND(#REF!,2)</f>
        <v>#REF!</v>
      </c>
      <c r="K416" s="9" t="e">
        <f>ROUND(#REF!,2)</f>
        <v>#REF!</v>
      </c>
      <c r="L416" s="9" t="e">
        <f>ROUND(#REF!,2)</f>
        <v>#REF!</v>
      </c>
      <c r="M416" s="9" t="e">
        <f>ROUND(#REF!,2)</f>
        <v>#REF!</v>
      </c>
      <c r="N416" s="9" t="e">
        <f>ROUND(#REF!,2)</f>
        <v>#REF!</v>
      </c>
      <c r="O416" s="9" t="e">
        <f>ROUND(#REF!,2)</f>
        <v>#REF!</v>
      </c>
      <c r="P416" s="9" t="e">
        <f>ROUND(#REF!,2)</f>
        <v>#REF!</v>
      </c>
      <c r="Q416" s="9" t="e">
        <f>ROUND(#REF!,2)</f>
        <v>#REF!</v>
      </c>
      <c r="R416" s="9" t="e">
        <f>ROUND(#REF!,2)</f>
        <v>#REF!</v>
      </c>
      <c r="S416" s="9" t="e">
        <f>ROUND(#REF!,2)</f>
        <v>#REF!</v>
      </c>
      <c r="T416" s="9" t="e">
        <f>ROUND(#REF!,2)</f>
        <v>#REF!</v>
      </c>
      <c r="U416" s="9" t="e">
        <f>ROUND(#REF!,2)</f>
        <v>#REF!</v>
      </c>
      <c r="V416" s="9" t="e">
        <f>ROUND(#REF!,2)</f>
        <v>#REF!</v>
      </c>
      <c r="W416" s="9" t="e">
        <f>ROUND(#REF!,2)</f>
        <v>#REF!</v>
      </c>
      <c r="X416" s="9" t="e">
        <f>ROUND(#REF!,2)</f>
        <v>#REF!</v>
      </c>
      <c r="Y416" s="9" t="e">
        <f>ROUND(#REF!,2)</f>
        <v>#REF!</v>
      </c>
      <c r="Z416" s="9" t="e">
        <f>ROUND(#REF!,2)</f>
        <v>#REF!</v>
      </c>
      <c r="AA416" s="9" t="e">
        <f>ROUND(#REF!,2)</f>
        <v>#REF!</v>
      </c>
      <c r="AB416" s="9"/>
      <c r="AC416" s="9"/>
      <c r="AD416" s="9"/>
      <c r="AE416" s="9"/>
      <c r="AF416" s="9">
        <v>0</v>
      </c>
    </row>
    <row r="417" spans="4:32" ht="12.75">
      <c r="D417" s="3" t="s">
        <v>141</v>
      </c>
      <c r="E417" s="3">
        <v>6</v>
      </c>
      <c r="F417" s="11" t="e">
        <f>#REF!</f>
        <v>#REF!</v>
      </c>
      <c r="G417" s="3" t="e">
        <f>IF(#REF!&lt;&gt;"",#REF!,"")</f>
        <v>#REF!</v>
      </c>
      <c r="H417" s="33" t="e">
        <f t="shared" si="14"/>
        <v>#REF!</v>
      </c>
      <c r="I417" s="10" t="e">
        <f t="shared" si="15"/>
        <v>#REF!</v>
      </c>
      <c r="J417" s="9" t="e">
        <f>ROUND(#REF!,2)</f>
        <v>#REF!</v>
      </c>
      <c r="K417" s="9" t="e">
        <f>ROUND(#REF!,2)</f>
        <v>#REF!</v>
      </c>
      <c r="L417" s="9" t="e">
        <f>ROUND(#REF!,2)</f>
        <v>#REF!</v>
      </c>
      <c r="M417" s="9" t="e">
        <f>ROUND(#REF!,2)</f>
        <v>#REF!</v>
      </c>
      <c r="N417" s="9" t="e">
        <f>ROUND(#REF!,2)</f>
        <v>#REF!</v>
      </c>
      <c r="O417" s="9" t="e">
        <f>ROUND(#REF!,2)</f>
        <v>#REF!</v>
      </c>
      <c r="P417" s="9" t="e">
        <f>ROUND(#REF!,2)</f>
        <v>#REF!</v>
      </c>
      <c r="Q417" s="9" t="e">
        <f>ROUND(#REF!,2)</f>
        <v>#REF!</v>
      </c>
      <c r="R417" s="9" t="e">
        <f>ROUND(#REF!,2)</f>
        <v>#REF!</v>
      </c>
      <c r="S417" s="9" t="e">
        <f>ROUND(#REF!,2)</f>
        <v>#REF!</v>
      </c>
      <c r="T417" s="9" t="e">
        <f>ROUND(#REF!,2)</f>
        <v>#REF!</v>
      </c>
      <c r="U417" s="9" t="e">
        <f>ROUND(#REF!,2)</f>
        <v>#REF!</v>
      </c>
      <c r="V417" s="9" t="e">
        <f>ROUND(#REF!,2)</f>
        <v>#REF!</v>
      </c>
      <c r="W417" s="9" t="e">
        <f>ROUND(#REF!,2)</f>
        <v>#REF!</v>
      </c>
      <c r="X417" s="9" t="e">
        <f>ROUND(#REF!,2)</f>
        <v>#REF!</v>
      </c>
      <c r="Y417" s="9" t="e">
        <f>ROUND(#REF!,2)</f>
        <v>#REF!</v>
      </c>
      <c r="Z417" s="9" t="e">
        <f>ROUND(#REF!,2)</f>
        <v>#REF!</v>
      </c>
      <c r="AA417" s="9" t="e">
        <f>ROUND(#REF!,2)</f>
        <v>#REF!</v>
      </c>
      <c r="AB417" s="9"/>
      <c r="AC417" s="9"/>
      <c r="AD417" s="9"/>
      <c r="AE417" s="9"/>
      <c r="AF417" s="9">
        <v>0</v>
      </c>
    </row>
    <row r="418" spans="4:32" ht="12.75">
      <c r="D418" s="3" t="s">
        <v>141</v>
      </c>
      <c r="E418" s="3">
        <v>6</v>
      </c>
      <c r="F418" s="11" t="e">
        <f>#REF!</f>
        <v>#REF!</v>
      </c>
      <c r="G418" s="3" t="e">
        <f>IF(#REF!&lt;&gt;"",#REF!,"")</f>
        <v>#REF!</v>
      </c>
      <c r="H418" s="33" t="e">
        <f t="shared" si="14"/>
        <v>#REF!</v>
      </c>
      <c r="I418" s="10" t="e">
        <f t="shared" si="15"/>
        <v>#REF!</v>
      </c>
      <c r="J418" s="9" t="e">
        <f>ROUND(#REF!,2)</f>
        <v>#REF!</v>
      </c>
      <c r="K418" s="9" t="e">
        <f>ROUND(#REF!,2)</f>
        <v>#REF!</v>
      </c>
      <c r="L418" s="9" t="e">
        <f>ROUND(#REF!,2)</f>
        <v>#REF!</v>
      </c>
      <c r="M418" s="9" t="e">
        <f>ROUND(#REF!,2)</f>
        <v>#REF!</v>
      </c>
      <c r="N418" s="9" t="e">
        <f>ROUND(#REF!,2)</f>
        <v>#REF!</v>
      </c>
      <c r="O418" s="9" t="e">
        <f>ROUND(#REF!,2)</f>
        <v>#REF!</v>
      </c>
      <c r="P418" s="9" t="e">
        <f>ROUND(#REF!,2)</f>
        <v>#REF!</v>
      </c>
      <c r="Q418" s="9" t="e">
        <f>ROUND(#REF!,2)</f>
        <v>#REF!</v>
      </c>
      <c r="R418" s="9" t="e">
        <f>ROUND(#REF!,2)</f>
        <v>#REF!</v>
      </c>
      <c r="S418" s="9" t="e">
        <f>ROUND(#REF!,2)</f>
        <v>#REF!</v>
      </c>
      <c r="T418" s="9" t="e">
        <f>ROUND(#REF!,2)</f>
        <v>#REF!</v>
      </c>
      <c r="U418" s="9" t="e">
        <f>ROUND(#REF!,2)</f>
        <v>#REF!</v>
      </c>
      <c r="V418" s="9" t="e">
        <f>ROUND(#REF!,2)</f>
        <v>#REF!</v>
      </c>
      <c r="W418" s="9" t="e">
        <f>ROUND(#REF!,2)</f>
        <v>#REF!</v>
      </c>
      <c r="X418" s="9" t="e">
        <f>ROUND(#REF!,2)</f>
        <v>#REF!</v>
      </c>
      <c r="Y418" s="9" t="e">
        <f>ROUND(#REF!,2)</f>
        <v>#REF!</v>
      </c>
      <c r="Z418" s="9" t="e">
        <f>ROUND(#REF!,2)</f>
        <v>#REF!</v>
      </c>
      <c r="AA418" s="9" t="e">
        <f>ROUND(#REF!,2)</f>
        <v>#REF!</v>
      </c>
      <c r="AB418" s="9"/>
      <c r="AC418" s="9"/>
      <c r="AD418" s="9"/>
      <c r="AE418" s="9"/>
      <c r="AF418" s="9">
        <v>0</v>
      </c>
    </row>
    <row r="419" spans="4:32" ht="12.75">
      <c r="D419" s="3" t="s">
        <v>141</v>
      </c>
      <c r="E419" s="3">
        <v>6</v>
      </c>
      <c r="F419" s="11" t="e">
        <f>#REF!</f>
        <v>#REF!</v>
      </c>
      <c r="G419" s="3" t="e">
        <f>IF(#REF!&lt;&gt;"",#REF!,"")</f>
        <v>#REF!</v>
      </c>
      <c r="H419" s="33" t="e">
        <f t="shared" si="14"/>
        <v>#REF!</v>
      </c>
      <c r="I419" s="10" t="e">
        <f t="shared" si="15"/>
        <v>#REF!</v>
      </c>
      <c r="J419" s="9" t="e">
        <f>ROUND(#REF!,2)</f>
        <v>#REF!</v>
      </c>
      <c r="K419" s="9" t="e">
        <f>ROUND(#REF!,2)</f>
        <v>#REF!</v>
      </c>
      <c r="L419" s="9" t="e">
        <f>ROUND(#REF!,2)</f>
        <v>#REF!</v>
      </c>
      <c r="M419" s="9" t="e">
        <f>ROUND(#REF!,2)</f>
        <v>#REF!</v>
      </c>
      <c r="N419" s="9" t="e">
        <f>ROUND(#REF!,2)</f>
        <v>#REF!</v>
      </c>
      <c r="O419" s="9" t="e">
        <f>ROUND(#REF!,2)</f>
        <v>#REF!</v>
      </c>
      <c r="P419" s="9" t="e">
        <f>ROUND(#REF!,2)</f>
        <v>#REF!</v>
      </c>
      <c r="Q419" s="9" t="e">
        <f>ROUND(#REF!,2)</f>
        <v>#REF!</v>
      </c>
      <c r="R419" s="9" t="e">
        <f>ROUND(#REF!,2)</f>
        <v>#REF!</v>
      </c>
      <c r="S419" s="9" t="e">
        <f>ROUND(#REF!,2)</f>
        <v>#REF!</v>
      </c>
      <c r="T419" s="9" t="e">
        <f>ROUND(#REF!,2)</f>
        <v>#REF!</v>
      </c>
      <c r="U419" s="9" t="e">
        <f>ROUND(#REF!,2)</f>
        <v>#REF!</v>
      </c>
      <c r="V419" s="9" t="e">
        <f>ROUND(#REF!,2)</f>
        <v>#REF!</v>
      </c>
      <c r="W419" s="9" t="e">
        <f>ROUND(#REF!,2)</f>
        <v>#REF!</v>
      </c>
      <c r="X419" s="9" t="e">
        <f>ROUND(#REF!,2)</f>
        <v>#REF!</v>
      </c>
      <c r="Y419" s="9" t="e">
        <f>ROUND(#REF!,2)</f>
        <v>#REF!</v>
      </c>
      <c r="Z419" s="9" t="e">
        <f>ROUND(#REF!,2)</f>
        <v>#REF!</v>
      </c>
      <c r="AA419" s="9" t="e">
        <f>ROUND(#REF!,2)</f>
        <v>#REF!</v>
      </c>
      <c r="AB419" s="9"/>
      <c r="AC419" s="9"/>
      <c r="AD419" s="9"/>
      <c r="AE419" s="9"/>
      <c r="AF419" s="9">
        <v>0</v>
      </c>
    </row>
    <row r="420" spans="4:32" ht="12.75">
      <c r="D420" s="3" t="s">
        <v>141</v>
      </c>
      <c r="E420" s="3">
        <v>6</v>
      </c>
      <c r="F420" s="11" t="e">
        <f>#REF!</f>
        <v>#REF!</v>
      </c>
      <c r="G420" s="3" t="e">
        <f>IF(#REF!&lt;&gt;"",#REF!,"")</f>
        <v>#REF!</v>
      </c>
      <c r="H420" s="33" t="e">
        <f t="shared" si="14"/>
        <v>#REF!</v>
      </c>
      <c r="I420" s="10" t="e">
        <f t="shared" si="15"/>
        <v>#REF!</v>
      </c>
      <c r="J420" s="9" t="e">
        <f>ROUND(#REF!,2)</f>
        <v>#REF!</v>
      </c>
      <c r="K420" s="9" t="e">
        <f>ROUND(#REF!,2)</f>
        <v>#REF!</v>
      </c>
      <c r="L420" s="9" t="e">
        <f>ROUND(#REF!,2)</f>
        <v>#REF!</v>
      </c>
      <c r="M420" s="9" t="e">
        <f>ROUND(#REF!,2)</f>
        <v>#REF!</v>
      </c>
      <c r="N420" s="9" t="e">
        <f>ROUND(#REF!,2)</f>
        <v>#REF!</v>
      </c>
      <c r="O420" s="9" t="e">
        <f>ROUND(#REF!,2)</f>
        <v>#REF!</v>
      </c>
      <c r="P420" s="9" t="e">
        <f>ROUND(#REF!,2)</f>
        <v>#REF!</v>
      </c>
      <c r="Q420" s="9" t="e">
        <f>ROUND(#REF!,2)</f>
        <v>#REF!</v>
      </c>
      <c r="R420" s="9" t="e">
        <f>ROUND(#REF!,2)</f>
        <v>#REF!</v>
      </c>
      <c r="S420" s="9" t="e">
        <f>ROUND(#REF!,2)</f>
        <v>#REF!</v>
      </c>
      <c r="T420" s="9" t="e">
        <f>ROUND(#REF!,2)</f>
        <v>#REF!</v>
      </c>
      <c r="U420" s="9" t="e">
        <f>ROUND(#REF!,2)</f>
        <v>#REF!</v>
      </c>
      <c r="V420" s="9" t="e">
        <f>ROUND(#REF!,2)</f>
        <v>#REF!</v>
      </c>
      <c r="W420" s="9" t="e">
        <f>ROUND(#REF!,2)</f>
        <v>#REF!</v>
      </c>
      <c r="X420" s="9" t="e">
        <f>ROUND(#REF!,2)</f>
        <v>#REF!</v>
      </c>
      <c r="Y420" s="9" t="e">
        <f>ROUND(#REF!,2)</f>
        <v>#REF!</v>
      </c>
      <c r="Z420" s="9" t="e">
        <f>ROUND(#REF!,2)</f>
        <v>#REF!</v>
      </c>
      <c r="AA420" s="9" t="e">
        <f>ROUND(#REF!,2)</f>
        <v>#REF!</v>
      </c>
      <c r="AB420" s="9"/>
      <c r="AC420" s="9"/>
      <c r="AD420" s="9"/>
      <c r="AE420" s="9"/>
      <c r="AF420" s="9">
        <v>0</v>
      </c>
    </row>
    <row r="421" spans="4:32" ht="12.75">
      <c r="D421" s="3" t="s">
        <v>141</v>
      </c>
      <c r="E421" s="3">
        <v>6</v>
      </c>
      <c r="F421" s="11" t="e">
        <f>#REF!</f>
        <v>#REF!</v>
      </c>
      <c r="G421" s="3" t="e">
        <f>IF(#REF!&lt;&gt;"",#REF!,"")</f>
        <v>#REF!</v>
      </c>
      <c r="H421" s="33" t="e">
        <f t="shared" si="14"/>
        <v>#REF!</v>
      </c>
      <c r="I421" s="10" t="e">
        <f t="shared" si="15"/>
        <v>#REF!</v>
      </c>
      <c r="J421" s="9" t="e">
        <f>ROUND(#REF!,2)</f>
        <v>#REF!</v>
      </c>
      <c r="K421" s="9" t="e">
        <f>ROUND(#REF!,2)</f>
        <v>#REF!</v>
      </c>
      <c r="L421" s="9" t="e">
        <f>ROUND(#REF!,2)</f>
        <v>#REF!</v>
      </c>
      <c r="M421" s="9" t="e">
        <f>ROUND(#REF!,2)</f>
        <v>#REF!</v>
      </c>
      <c r="N421" s="9" t="e">
        <f>ROUND(#REF!,2)</f>
        <v>#REF!</v>
      </c>
      <c r="O421" s="9" t="e">
        <f>ROUND(#REF!,2)</f>
        <v>#REF!</v>
      </c>
      <c r="P421" s="9" t="e">
        <f>ROUND(#REF!,2)</f>
        <v>#REF!</v>
      </c>
      <c r="Q421" s="9" t="e">
        <f>ROUND(#REF!,2)</f>
        <v>#REF!</v>
      </c>
      <c r="R421" s="9" t="e">
        <f>ROUND(#REF!,2)</f>
        <v>#REF!</v>
      </c>
      <c r="S421" s="9" t="e">
        <f>ROUND(#REF!,2)</f>
        <v>#REF!</v>
      </c>
      <c r="T421" s="9" t="e">
        <f>ROUND(#REF!,2)</f>
        <v>#REF!</v>
      </c>
      <c r="U421" s="9" t="e">
        <f>ROUND(#REF!,2)</f>
        <v>#REF!</v>
      </c>
      <c r="V421" s="9" t="e">
        <f>ROUND(#REF!,2)</f>
        <v>#REF!</v>
      </c>
      <c r="W421" s="9" t="e">
        <f>ROUND(#REF!,2)</f>
        <v>#REF!</v>
      </c>
      <c r="X421" s="9" t="e">
        <f>ROUND(#REF!,2)</f>
        <v>#REF!</v>
      </c>
      <c r="Y421" s="9" t="e">
        <f>ROUND(#REF!,2)</f>
        <v>#REF!</v>
      </c>
      <c r="Z421" s="9" t="e">
        <f>ROUND(#REF!,2)</f>
        <v>#REF!</v>
      </c>
      <c r="AA421" s="9" t="e">
        <f>ROUND(#REF!,2)</f>
        <v>#REF!</v>
      </c>
      <c r="AB421" s="9"/>
      <c r="AC421" s="9"/>
      <c r="AD421" s="9"/>
      <c r="AE421" s="9"/>
      <c r="AF421" s="9">
        <v>0</v>
      </c>
    </row>
    <row r="422" spans="4:32" ht="12.75">
      <c r="D422" s="3" t="s">
        <v>141</v>
      </c>
      <c r="E422" s="3">
        <v>6</v>
      </c>
      <c r="F422" s="11" t="e">
        <f>#REF!</f>
        <v>#REF!</v>
      </c>
      <c r="G422" s="3" t="e">
        <f>IF(#REF!&lt;&gt;"",#REF!,"")</f>
        <v>#REF!</v>
      </c>
      <c r="H422" s="33" t="e">
        <f t="shared" si="14"/>
        <v>#REF!</v>
      </c>
      <c r="I422" s="10" t="e">
        <f t="shared" si="15"/>
        <v>#REF!</v>
      </c>
      <c r="J422" s="9" t="e">
        <f>ROUND(#REF!,2)</f>
        <v>#REF!</v>
      </c>
      <c r="K422" s="9" t="e">
        <f>ROUND(#REF!,2)</f>
        <v>#REF!</v>
      </c>
      <c r="L422" s="9" t="e">
        <f>ROUND(#REF!,2)</f>
        <v>#REF!</v>
      </c>
      <c r="M422" s="9" t="e">
        <f>ROUND(#REF!,2)</f>
        <v>#REF!</v>
      </c>
      <c r="N422" s="9" t="e">
        <f>ROUND(#REF!,2)</f>
        <v>#REF!</v>
      </c>
      <c r="O422" s="9" t="e">
        <f>ROUND(#REF!,2)</f>
        <v>#REF!</v>
      </c>
      <c r="P422" s="9" t="e">
        <f>ROUND(#REF!,2)</f>
        <v>#REF!</v>
      </c>
      <c r="Q422" s="9" t="e">
        <f>ROUND(#REF!,2)</f>
        <v>#REF!</v>
      </c>
      <c r="R422" s="9" t="e">
        <f>ROUND(#REF!,2)</f>
        <v>#REF!</v>
      </c>
      <c r="S422" s="9" t="e">
        <f>ROUND(#REF!,2)</f>
        <v>#REF!</v>
      </c>
      <c r="T422" s="9" t="e">
        <f>ROUND(#REF!,2)</f>
        <v>#REF!</v>
      </c>
      <c r="U422" s="9" t="e">
        <f>ROUND(#REF!,2)</f>
        <v>#REF!</v>
      </c>
      <c r="V422" s="9" t="e">
        <f>ROUND(#REF!,2)</f>
        <v>#REF!</v>
      </c>
      <c r="W422" s="9" t="e">
        <f>ROUND(#REF!,2)</f>
        <v>#REF!</v>
      </c>
      <c r="X422" s="9" t="e">
        <f>ROUND(#REF!,2)</f>
        <v>#REF!</v>
      </c>
      <c r="Y422" s="9" t="e">
        <f>ROUND(#REF!,2)</f>
        <v>#REF!</v>
      </c>
      <c r="Z422" s="9" t="e">
        <f>ROUND(#REF!,2)</f>
        <v>#REF!</v>
      </c>
      <c r="AA422" s="9" t="e">
        <f>ROUND(#REF!,2)</f>
        <v>#REF!</v>
      </c>
      <c r="AB422" s="9"/>
      <c r="AC422" s="9"/>
      <c r="AD422" s="9"/>
      <c r="AE422" s="9"/>
      <c r="AF422" s="9">
        <v>0</v>
      </c>
    </row>
    <row r="423" spans="4:32" ht="12.75">
      <c r="D423" s="3" t="s">
        <v>141</v>
      </c>
      <c r="E423" s="3">
        <v>6</v>
      </c>
      <c r="F423" s="11" t="e">
        <f>#REF!</f>
        <v>#REF!</v>
      </c>
      <c r="G423" s="3" t="e">
        <f>IF(#REF!&lt;&gt;"",#REF!,"")</f>
        <v>#REF!</v>
      </c>
      <c r="H423" s="33" t="e">
        <f t="shared" si="14"/>
        <v>#REF!</v>
      </c>
      <c r="I423" s="10" t="e">
        <f t="shared" si="15"/>
        <v>#REF!</v>
      </c>
      <c r="J423" s="9" t="e">
        <f>ROUND(#REF!,2)</f>
        <v>#REF!</v>
      </c>
      <c r="K423" s="9" t="e">
        <f>ROUND(#REF!,2)</f>
        <v>#REF!</v>
      </c>
      <c r="L423" s="9" t="e">
        <f>ROUND(#REF!,2)</f>
        <v>#REF!</v>
      </c>
      <c r="M423" s="9" t="e">
        <f>ROUND(#REF!,2)</f>
        <v>#REF!</v>
      </c>
      <c r="N423" s="9" t="e">
        <f>ROUND(#REF!,2)</f>
        <v>#REF!</v>
      </c>
      <c r="O423" s="9" t="e">
        <f>ROUND(#REF!,2)</f>
        <v>#REF!</v>
      </c>
      <c r="P423" s="9" t="e">
        <f>ROUND(#REF!,2)</f>
        <v>#REF!</v>
      </c>
      <c r="Q423" s="9" t="e">
        <f>ROUND(#REF!,2)</f>
        <v>#REF!</v>
      </c>
      <c r="R423" s="9" t="e">
        <f>ROUND(#REF!,2)</f>
        <v>#REF!</v>
      </c>
      <c r="S423" s="9" t="e">
        <f>ROUND(#REF!,2)</f>
        <v>#REF!</v>
      </c>
      <c r="T423" s="9" t="e">
        <f>ROUND(#REF!,2)</f>
        <v>#REF!</v>
      </c>
      <c r="U423" s="9" t="e">
        <f>ROUND(#REF!,2)</f>
        <v>#REF!</v>
      </c>
      <c r="V423" s="9" t="e">
        <f>ROUND(#REF!,2)</f>
        <v>#REF!</v>
      </c>
      <c r="W423" s="9" t="e">
        <f>ROUND(#REF!,2)</f>
        <v>#REF!</v>
      </c>
      <c r="X423" s="9" t="e">
        <f>ROUND(#REF!,2)</f>
        <v>#REF!</v>
      </c>
      <c r="Y423" s="9" t="e">
        <f>ROUND(#REF!,2)</f>
        <v>#REF!</v>
      </c>
      <c r="Z423" s="9" t="e">
        <f>ROUND(#REF!,2)</f>
        <v>#REF!</v>
      </c>
      <c r="AA423" s="9" t="e">
        <f>ROUND(#REF!,2)</f>
        <v>#REF!</v>
      </c>
      <c r="AB423" s="9"/>
      <c r="AC423" s="9"/>
      <c r="AD423" s="9"/>
      <c r="AE423" s="9"/>
      <c r="AF423" s="9">
        <v>0</v>
      </c>
    </row>
    <row r="424" spans="4:32" ht="12.75">
      <c r="D424" s="3" t="s">
        <v>141</v>
      </c>
      <c r="E424" s="3">
        <v>6</v>
      </c>
      <c r="F424" s="11" t="e">
        <f>#REF!</f>
        <v>#REF!</v>
      </c>
      <c r="G424" s="3" t="e">
        <f>IF(#REF!&lt;&gt;"",#REF!,"")</f>
        <v>#REF!</v>
      </c>
      <c r="H424" s="33" t="e">
        <f t="shared" si="14"/>
        <v>#REF!</v>
      </c>
      <c r="I424" s="10" t="e">
        <f t="shared" si="15"/>
        <v>#REF!</v>
      </c>
      <c r="J424" s="9" t="e">
        <f>ROUND(#REF!,2)</f>
        <v>#REF!</v>
      </c>
      <c r="K424" s="9" t="e">
        <f>ROUND(#REF!,2)</f>
        <v>#REF!</v>
      </c>
      <c r="L424" s="9" t="e">
        <f>ROUND(#REF!,2)</f>
        <v>#REF!</v>
      </c>
      <c r="M424" s="9" t="e">
        <f>ROUND(#REF!,2)</f>
        <v>#REF!</v>
      </c>
      <c r="N424" s="9" t="e">
        <f>ROUND(#REF!,2)</f>
        <v>#REF!</v>
      </c>
      <c r="O424" s="9" t="e">
        <f>ROUND(#REF!,2)</f>
        <v>#REF!</v>
      </c>
      <c r="P424" s="9" t="e">
        <f>ROUND(#REF!,2)</f>
        <v>#REF!</v>
      </c>
      <c r="Q424" s="9" t="e">
        <f>ROUND(#REF!,2)</f>
        <v>#REF!</v>
      </c>
      <c r="R424" s="9" t="e">
        <f>ROUND(#REF!,2)</f>
        <v>#REF!</v>
      </c>
      <c r="S424" s="9" t="e">
        <f>ROUND(#REF!,2)</f>
        <v>#REF!</v>
      </c>
      <c r="T424" s="9" t="e">
        <f>ROUND(#REF!,2)</f>
        <v>#REF!</v>
      </c>
      <c r="U424" s="9" t="e">
        <f>ROUND(#REF!,2)</f>
        <v>#REF!</v>
      </c>
      <c r="V424" s="9" t="e">
        <f>ROUND(#REF!,2)</f>
        <v>#REF!</v>
      </c>
      <c r="W424" s="9" t="e">
        <f>ROUND(#REF!,2)</f>
        <v>#REF!</v>
      </c>
      <c r="X424" s="9" t="e">
        <f>ROUND(#REF!,2)</f>
        <v>#REF!</v>
      </c>
      <c r="Y424" s="9" t="e">
        <f>ROUND(#REF!,2)</f>
        <v>#REF!</v>
      </c>
      <c r="Z424" s="9" t="e">
        <f>ROUND(#REF!,2)</f>
        <v>#REF!</v>
      </c>
      <c r="AA424" s="9" t="e">
        <f>ROUND(#REF!,2)</f>
        <v>#REF!</v>
      </c>
      <c r="AB424" s="9"/>
      <c r="AC424" s="9"/>
      <c r="AD424" s="9"/>
      <c r="AE424" s="9"/>
      <c r="AF424" s="9">
        <v>0</v>
      </c>
    </row>
    <row r="425" spans="4:32" ht="12.75">
      <c r="D425" s="3" t="s">
        <v>141</v>
      </c>
      <c r="E425" s="3">
        <v>6</v>
      </c>
      <c r="F425" s="11" t="e">
        <f>#REF!</f>
        <v>#REF!</v>
      </c>
      <c r="G425" s="3" t="e">
        <f>IF(#REF!&lt;&gt;"",#REF!,"")</f>
        <v>#REF!</v>
      </c>
      <c r="H425" s="33" t="e">
        <f aca="true" t="shared" si="16" ref="H425:H446">J425/100*F425+2*K425/100*F425+3*L425/100+4*M425/100+5*N425/100+6*O425/100+7*P425/100+8*Q425/100+9*R425/100+10*S425/100+11*T425/100+12*U425/100+13*V425/100+14*W425/100+15*X425/100+16*Y425/100+17*Z425/100+18*AA425/100</f>
        <v>#REF!</v>
      </c>
      <c r="I425" s="10" t="e">
        <f aca="true" t="shared" si="17" ref="I425:I446">ABS(ROUND(J425,0)-J425)+ABS(ROUND(K425,0)-K425)+ABS(ROUND(L425,0)-L425)+ABS(ROUND(M425,0)-M425)+ABS(ROUND(N425,0)-N425)+ABS(ROUND(O425,0)-O425)+ABS(ROUND(P425,0)-P425)+ABS(ROUND(Q425,0)-Q425)+ABS(ROUND(R425,0)-R425)+ABS(ROUND(S425,0)-S425)+ABS(ROUND(T425,0)-T425)+ABS(ROUND(U425,0)-U425)+ABS(ROUND(V425,0)-V425)+ABS(ROUND(W425,0)-W425)+ABS(ROUND(X425,0)-X425)+ABS(ROUND(Y425,0)-Y425)+ABS(ROUND(Z425,0)-Z425)+ABS(ROUND(AA425,0)-AA425)</f>
        <v>#REF!</v>
      </c>
      <c r="J425" s="9" t="e">
        <f>ROUND(#REF!,2)</f>
        <v>#REF!</v>
      </c>
      <c r="K425" s="9" t="e">
        <f>ROUND(#REF!,2)</f>
        <v>#REF!</v>
      </c>
      <c r="L425" s="9" t="e">
        <f>ROUND(#REF!,2)</f>
        <v>#REF!</v>
      </c>
      <c r="M425" s="9" t="e">
        <f>ROUND(#REF!,2)</f>
        <v>#REF!</v>
      </c>
      <c r="N425" s="9" t="e">
        <f>ROUND(#REF!,2)</f>
        <v>#REF!</v>
      </c>
      <c r="O425" s="9" t="e">
        <f>ROUND(#REF!,2)</f>
        <v>#REF!</v>
      </c>
      <c r="P425" s="9" t="e">
        <f>ROUND(#REF!,2)</f>
        <v>#REF!</v>
      </c>
      <c r="Q425" s="9" t="e">
        <f>ROUND(#REF!,2)</f>
        <v>#REF!</v>
      </c>
      <c r="R425" s="9" t="e">
        <f>ROUND(#REF!,2)</f>
        <v>#REF!</v>
      </c>
      <c r="S425" s="9" t="e">
        <f>ROUND(#REF!,2)</f>
        <v>#REF!</v>
      </c>
      <c r="T425" s="9" t="e">
        <f>ROUND(#REF!,2)</f>
        <v>#REF!</v>
      </c>
      <c r="U425" s="9" t="e">
        <f>ROUND(#REF!,2)</f>
        <v>#REF!</v>
      </c>
      <c r="V425" s="9" t="e">
        <f>ROUND(#REF!,2)</f>
        <v>#REF!</v>
      </c>
      <c r="W425" s="9" t="e">
        <f>ROUND(#REF!,2)</f>
        <v>#REF!</v>
      </c>
      <c r="X425" s="9" t="e">
        <f>ROUND(#REF!,2)</f>
        <v>#REF!</v>
      </c>
      <c r="Y425" s="9" t="e">
        <f>ROUND(#REF!,2)</f>
        <v>#REF!</v>
      </c>
      <c r="Z425" s="9" t="e">
        <f>ROUND(#REF!,2)</f>
        <v>#REF!</v>
      </c>
      <c r="AA425" s="9" t="e">
        <f>ROUND(#REF!,2)</f>
        <v>#REF!</v>
      </c>
      <c r="AB425" s="9"/>
      <c r="AC425" s="9"/>
      <c r="AD425" s="9"/>
      <c r="AE425" s="9"/>
      <c r="AF425" s="9">
        <v>0</v>
      </c>
    </row>
    <row r="426" spans="4:32" ht="12.75">
      <c r="D426" s="3" t="s">
        <v>141</v>
      </c>
      <c r="E426" s="3">
        <v>6</v>
      </c>
      <c r="F426" s="11" t="e">
        <f>#REF!</f>
        <v>#REF!</v>
      </c>
      <c r="G426" s="3" t="e">
        <f>IF(#REF!&lt;&gt;"",#REF!,"")</f>
        <v>#REF!</v>
      </c>
      <c r="H426" s="33" t="e">
        <f t="shared" si="16"/>
        <v>#REF!</v>
      </c>
      <c r="I426" s="10" t="e">
        <f t="shared" si="17"/>
        <v>#REF!</v>
      </c>
      <c r="J426" s="9" t="e">
        <f>ROUND(#REF!,2)</f>
        <v>#REF!</v>
      </c>
      <c r="K426" s="9" t="e">
        <f>ROUND(#REF!,2)</f>
        <v>#REF!</v>
      </c>
      <c r="L426" s="9" t="e">
        <f>ROUND(#REF!,2)</f>
        <v>#REF!</v>
      </c>
      <c r="M426" s="9" t="e">
        <f>ROUND(#REF!,2)</f>
        <v>#REF!</v>
      </c>
      <c r="N426" s="9" t="e">
        <f>ROUND(#REF!,2)</f>
        <v>#REF!</v>
      </c>
      <c r="O426" s="9" t="e">
        <f>ROUND(#REF!,2)</f>
        <v>#REF!</v>
      </c>
      <c r="P426" s="9" t="e">
        <f>ROUND(#REF!,2)</f>
        <v>#REF!</v>
      </c>
      <c r="Q426" s="9" t="e">
        <f>ROUND(#REF!,2)</f>
        <v>#REF!</v>
      </c>
      <c r="R426" s="9" t="e">
        <f>ROUND(#REF!,2)</f>
        <v>#REF!</v>
      </c>
      <c r="S426" s="9" t="e">
        <f>ROUND(#REF!,2)</f>
        <v>#REF!</v>
      </c>
      <c r="T426" s="9" t="e">
        <f>ROUND(#REF!,2)</f>
        <v>#REF!</v>
      </c>
      <c r="U426" s="9" t="e">
        <f>ROUND(#REF!,2)</f>
        <v>#REF!</v>
      </c>
      <c r="V426" s="9" t="e">
        <f>ROUND(#REF!,2)</f>
        <v>#REF!</v>
      </c>
      <c r="W426" s="9" t="e">
        <f>ROUND(#REF!,2)</f>
        <v>#REF!</v>
      </c>
      <c r="X426" s="9" t="e">
        <f>ROUND(#REF!,2)</f>
        <v>#REF!</v>
      </c>
      <c r="Y426" s="9" t="e">
        <f>ROUND(#REF!,2)</f>
        <v>#REF!</v>
      </c>
      <c r="Z426" s="9" t="e">
        <f>ROUND(#REF!,2)</f>
        <v>#REF!</v>
      </c>
      <c r="AA426" s="9" t="e">
        <f>ROUND(#REF!,2)</f>
        <v>#REF!</v>
      </c>
      <c r="AB426" s="9"/>
      <c r="AC426" s="9"/>
      <c r="AD426" s="9"/>
      <c r="AE426" s="9"/>
      <c r="AF426" s="9">
        <v>0</v>
      </c>
    </row>
    <row r="427" spans="4:32" ht="12.75">
      <c r="D427" s="3" t="s">
        <v>141</v>
      </c>
      <c r="E427" s="3">
        <v>6</v>
      </c>
      <c r="F427" s="11" t="e">
        <f>#REF!</f>
        <v>#REF!</v>
      </c>
      <c r="G427" s="3" t="e">
        <f>IF(#REF!&lt;&gt;"",#REF!,"")</f>
        <v>#REF!</v>
      </c>
      <c r="H427" s="33" t="e">
        <f t="shared" si="16"/>
        <v>#REF!</v>
      </c>
      <c r="I427" s="10" t="e">
        <f t="shared" si="17"/>
        <v>#REF!</v>
      </c>
      <c r="J427" s="9" t="e">
        <f>ROUND(#REF!,2)</f>
        <v>#REF!</v>
      </c>
      <c r="K427" s="9" t="e">
        <f>ROUND(#REF!,2)</f>
        <v>#REF!</v>
      </c>
      <c r="L427" s="9" t="e">
        <f>ROUND(#REF!,2)</f>
        <v>#REF!</v>
      </c>
      <c r="M427" s="9" t="e">
        <f>ROUND(#REF!,2)</f>
        <v>#REF!</v>
      </c>
      <c r="N427" s="9" t="e">
        <f>ROUND(#REF!,2)</f>
        <v>#REF!</v>
      </c>
      <c r="O427" s="9" t="e">
        <f>ROUND(#REF!,2)</f>
        <v>#REF!</v>
      </c>
      <c r="P427" s="9" t="e">
        <f>ROUND(#REF!,2)</f>
        <v>#REF!</v>
      </c>
      <c r="Q427" s="9" t="e">
        <f>ROUND(#REF!,2)</f>
        <v>#REF!</v>
      </c>
      <c r="R427" s="9" t="e">
        <f>ROUND(#REF!,2)</f>
        <v>#REF!</v>
      </c>
      <c r="S427" s="9" t="e">
        <f>ROUND(#REF!,2)</f>
        <v>#REF!</v>
      </c>
      <c r="T427" s="9" t="e">
        <f>ROUND(#REF!,2)</f>
        <v>#REF!</v>
      </c>
      <c r="U427" s="9" t="e">
        <f>ROUND(#REF!,2)</f>
        <v>#REF!</v>
      </c>
      <c r="V427" s="9" t="e">
        <f>ROUND(#REF!,2)</f>
        <v>#REF!</v>
      </c>
      <c r="W427" s="9" t="e">
        <f>ROUND(#REF!,2)</f>
        <v>#REF!</v>
      </c>
      <c r="X427" s="9" t="e">
        <f>ROUND(#REF!,2)</f>
        <v>#REF!</v>
      </c>
      <c r="Y427" s="9" t="e">
        <f>ROUND(#REF!,2)</f>
        <v>#REF!</v>
      </c>
      <c r="Z427" s="9" t="e">
        <f>ROUND(#REF!,2)</f>
        <v>#REF!</v>
      </c>
      <c r="AA427" s="9" t="e">
        <f>ROUND(#REF!,2)</f>
        <v>#REF!</v>
      </c>
      <c r="AB427" s="9"/>
      <c r="AC427" s="9"/>
      <c r="AD427" s="9"/>
      <c r="AE427" s="9"/>
      <c r="AF427" s="9">
        <v>0</v>
      </c>
    </row>
    <row r="428" spans="4:32" ht="12.75">
      <c r="D428" s="3" t="s">
        <v>141</v>
      </c>
      <c r="E428" s="3">
        <v>6</v>
      </c>
      <c r="F428" s="11" t="e">
        <f>#REF!</f>
        <v>#REF!</v>
      </c>
      <c r="G428" s="3" t="e">
        <f>IF(#REF!&lt;&gt;"",#REF!,"")</f>
        <v>#REF!</v>
      </c>
      <c r="H428" s="33" t="e">
        <f t="shared" si="16"/>
        <v>#REF!</v>
      </c>
      <c r="I428" s="10" t="e">
        <f t="shared" si="17"/>
        <v>#REF!</v>
      </c>
      <c r="J428" s="9" t="e">
        <f>ROUND(#REF!,2)</f>
        <v>#REF!</v>
      </c>
      <c r="K428" s="9" t="e">
        <f>ROUND(#REF!,2)</f>
        <v>#REF!</v>
      </c>
      <c r="L428" s="9" t="e">
        <f>ROUND(#REF!,2)</f>
        <v>#REF!</v>
      </c>
      <c r="M428" s="9" t="e">
        <f>ROUND(#REF!,2)</f>
        <v>#REF!</v>
      </c>
      <c r="N428" s="9" t="e">
        <f>ROUND(#REF!,2)</f>
        <v>#REF!</v>
      </c>
      <c r="O428" s="9" t="e">
        <f>ROUND(#REF!,2)</f>
        <v>#REF!</v>
      </c>
      <c r="P428" s="9" t="e">
        <f>ROUND(#REF!,2)</f>
        <v>#REF!</v>
      </c>
      <c r="Q428" s="9" t="e">
        <f>ROUND(#REF!,2)</f>
        <v>#REF!</v>
      </c>
      <c r="R428" s="9" t="e">
        <f>ROUND(#REF!,2)</f>
        <v>#REF!</v>
      </c>
      <c r="S428" s="9" t="e">
        <f>ROUND(#REF!,2)</f>
        <v>#REF!</v>
      </c>
      <c r="T428" s="9" t="e">
        <f>ROUND(#REF!,2)</f>
        <v>#REF!</v>
      </c>
      <c r="U428" s="9" t="e">
        <f>ROUND(#REF!,2)</f>
        <v>#REF!</v>
      </c>
      <c r="V428" s="9" t="e">
        <f>ROUND(#REF!,2)</f>
        <v>#REF!</v>
      </c>
      <c r="W428" s="9" t="e">
        <f>ROUND(#REF!,2)</f>
        <v>#REF!</v>
      </c>
      <c r="X428" s="9" t="e">
        <f>ROUND(#REF!,2)</f>
        <v>#REF!</v>
      </c>
      <c r="Y428" s="9" t="e">
        <f>ROUND(#REF!,2)</f>
        <v>#REF!</v>
      </c>
      <c r="Z428" s="9" t="e">
        <f>ROUND(#REF!,2)</f>
        <v>#REF!</v>
      </c>
      <c r="AA428" s="9" t="e">
        <f>ROUND(#REF!,2)</f>
        <v>#REF!</v>
      </c>
      <c r="AB428" s="9"/>
      <c r="AC428" s="9"/>
      <c r="AD428" s="9"/>
      <c r="AE428" s="9"/>
      <c r="AF428" s="9">
        <v>0</v>
      </c>
    </row>
    <row r="429" spans="4:32" ht="12.75">
      <c r="D429" s="3" t="s">
        <v>141</v>
      </c>
      <c r="E429" s="3">
        <v>6</v>
      </c>
      <c r="F429" s="11" t="e">
        <f>#REF!</f>
        <v>#REF!</v>
      </c>
      <c r="G429" s="3" t="e">
        <f>IF(#REF!&lt;&gt;"",#REF!,"")</f>
        <v>#REF!</v>
      </c>
      <c r="H429" s="33" t="e">
        <f t="shared" si="16"/>
        <v>#REF!</v>
      </c>
      <c r="I429" s="10" t="e">
        <f t="shared" si="17"/>
        <v>#REF!</v>
      </c>
      <c r="J429" s="9" t="e">
        <f>ROUND(#REF!,2)</f>
        <v>#REF!</v>
      </c>
      <c r="K429" s="9" t="e">
        <f>ROUND(#REF!,2)</f>
        <v>#REF!</v>
      </c>
      <c r="L429" s="9" t="e">
        <f>ROUND(#REF!,2)</f>
        <v>#REF!</v>
      </c>
      <c r="M429" s="9" t="e">
        <f>ROUND(#REF!,2)</f>
        <v>#REF!</v>
      </c>
      <c r="N429" s="9" t="e">
        <f>ROUND(#REF!,2)</f>
        <v>#REF!</v>
      </c>
      <c r="O429" s="9" t="e">
        <f>ROUND(#REF!,2)</f>
        <v>#REF!</v>
      </c>
      <c r="P429" s="9" t="e">
        <f>ROUND(#REF!,2)</f>
        <v>#REF!</v>
      </c>
      <c r="Q429" s="9" t="e">
        <f>ROUND(#REF!,2)</f>
        <v>#REF!</v>
      </c>
      <c r="R429" s="9" t="e">
        <f>ROUND(#REF!,2)</f>
        <v>#REF!</v>
      </c>
      <c r="S429" s="9" t="e">
        <f>ROUND(#REF!,2)</f>
        <v>#REF!</v>
      </c>
      <c r="T429" s="9" t="e">
        <f>ROUND(#REF!,2)</f>
        <v>#REF!</v>
      </c>
      <c r="U429" s="9" t="e">
        <f>ROUND(#REF!,2)</f>
        <v>#REF!</v>
      </c>
      <c r="V429" s="9" t="e">
        <f>ROUND(#REF!,2)</f>
        <v>#REF!</v>
      </c>
      <c r="W429" s="9" t="e">
        <f>ROUND(#REF!,2)</f>
        <v>#REF!</v>
      </c>
      <c r="X429" s="9" t="e">
        <f>ROUND(#REF!,2)</f>
        <v>#REF!</v>
      </c>
      <c r="Y429" s="9" t="e">
        <f>ROUND(#REF!,2)</f>
        <v>#REF!</v>
      </c>
      <c r="Z429" s="9" t="e">
        <f>ROUND(#REF!,2)</f>
        <v>#REF!</v>
      </c>
      <c r="AA429" s="9" t="e">
        <f>ROUND(#REF!,2)</f>
        <v>#REF!</v>
      </c>
      <c r="AB429" s="9"/>
      <c r="AC429" s="9"/>
      <c r="AD429" s="9"/>
      <c r="AE429" s="9"/>
      <c r="AF429" s="9">
        <v>0</v>
      </c>
    </row>
    <row r="430" spans="4:32" ht="12.75">
      <c r="D430" s="3" t="s">
        <v>141</v>
      </c>
      <c r="E430" s="3">
        <v>6</v>
      </c>
      <c r="F430" s="11" t="e">
        <f>#REF!</f>
        <v>#REF!</v>
      </c>
      <c r="G430" s="3" t="e">
        <f>IF(#REF!&lt;&gt;"",#REF!,"")</f>
        <v>#REF!</v>
      </c>
      <c r="H430" s="33" t="e">
        <f t="shared" si="16"/>
        <v>#REF!</v>
      </c>
      <c r="I430" s="10" t="e">
        <f t="shared" si="17"/>
        <v>#REF!</v>
      </c>
      <c r="J430" s="9" t="e">
        <f>ROUND(#REF!,2)</f>
        <v>#REF!</v>
      </c>
      <c r="K430" s="9" t="e">
        <f>ROUND(#REF!,2)</f>
        <v>#REF!</v>
      </c>
      <c r="L430" s="9" t="e">
        <f>ROUND(#REF!,2)</f>
        <v>#REF!</v>
      </c>
      <c r="M430" s="9" t="e">
        <f>ROUND(#REF!,2)</f>
        <v>#REF!</v>
      </c>
      <c r="N430" s="9" t="e">
        <f>ROUND(#REF!,2)</f>
        <v>#REF!</v>
      </c>
      <c r="O430" s="9" t="e">
        <f>ROUND(#REF!,2)</f>
        <v>#REF!</v>
      </c>
      <c r="P430" s="9" t="e">
        <f>ROUND(#REF!,2)</f>
        <v>#REF!</v>
      </c>
      <c r="Q430" s="9" t="e">
        <f>ROUND(#REF!,2)</f>
        <v>#REF!</v>
      </c>
      <c r="R430" s="9" t="e">
        <f>ROUND(#REF!,2)</f>
        <v>#REF!</v>
      </c>
      <c r="S430" s="9" t="e">
        <f>ROUND(#REF!,2)</f>
        <v>#REF!</v>
      </c>
      <c r="T430" s="9" t="e">
        <f>ROUND(#REF!,2)</f>
        <v>#REF!</v>
      </c>
      <c r="U430" s="9" t="e">
        <f>ROUND(#REF!,2)</f>
        <v>#REF!</v>
      </c>
      <c r="V430" s="9" t="e">
        <f>ROUND(#REF!,2)</f>
        <v>#REF!</v>
      </c>
      <c r="W430" s="9" t="e">
        <f>ROUND(#REF!,2)</f>
        <v>#REF!</v>
      </c>
      <c r="X430" s="9" t="e">
        <f>ROUND(#REF!,2)</f>
        <v>#REF!</v>
      </c>
      <c r="Y430" s="9" t="e">
        <f>ROUND(#REF!,2)</f>
        <v>#REF!</v>
      </c>
      <c r="Z430" s="9" t="e">
        <f>ROUND(#REF!,2)</f>
        <v>#REF!</v>
      </c>
      <c r="AA430" s="9" t="e">
        <f>ROUND(#REF!,2)</f>
        <v>#REF!</v>
      </c>
      <c r="AB430" s="9"/>
      <c r="AC430" s="9"/>
      <c r="AD430" s="9"/>
      <c r="AE430" s="9"/>
      <c r="AF430" s="9">
        <v>0</v>
      </c>
    </row>
    <row r="431" spans="4:32" ht="12.75">
      <c r="D431" s="3" t="s">
        <v>141</v>
      </c>
      <c r="E431" s="3">
        <v>6</v>
      </c>
      <c r="F431" s="11" t="e">
        <f>#REF!</f>
        <v>#REF!</v>
      </c>
      <c r="G431" s="3" t="e">
        <f>IF(#REF!&lt;&gt;"",#REF!,"")</f>
        <v>#REF!</v>
      </c>
      <c r="H431" s="33" t="e">
        <f t="shared" si="16"/>
        <v>#REF!</v>
      </c>
      <c r="I431" s="10" t="e">
        <f t="shared" si="17"/>
        <v>#REF!</v>
      </c>
      <c r="J431" s="9" t="e">
        <f>ROUND(#REF!,2)</f>
        <v>#REF!</v>
      </c>
      <c r="K431" s="9" t="e">
        <f>ROUND(#REF!,2)</f>
        <v>#REF!</v>
      </c>
      <c r="L431" s="9" t="e">
        <f>ROUND(#REF!,2)</f>
        <v>#REF!</v>
      </c>
      <c r="M431" s="9" t="e">
        <f>ROUND(#REF!,2)</f>
        <v>#REF!</v>
      </c>
      <c r="N431" s="9" t="e">
        <f>ROUND(#REF!,2)</f>
        <v>#REF!</v>
      </c>
      <c r="O431" s="9" t="e">
        <f>ROUND(#REF!,2)</f>
        <v>#REF!</v>
      </c>
      <c r="P431" s="9" t="e">
        <f>ROUND(#REF!,2)</f>
        <v>#REF!</v>
      </c>
      <c r="Q431" s="9" t="e">
        <f>ROUND(#REF!,2)</f>
        <v>#REF!</v>
      </c>
      <c r="R431" s="9" t="e">
        <f>ROUND(#REF!,2)</f>
        <v>#REF!</v>
      </c>
      <c r="S431" s="9" t="e">
        <f>ROUND(#REF!,2)</f>
        <v>#REF!</v>
      </c>
      <c r="T431" s="9" t="e">
        <f>ROUND(#REF!,2)</f>
        <v>#REF!</v>
      </c>
      <c r="U431" s="9" t="e">
        <f>ROUND(#REF!,2)</f>
        <v>#REF!</v>
      </c>
      <c r="V431" s="9" t="e">
        <f>ROUND(#REF!,2)</f>
        <v>#REF!</v>
      </c>
      <c r="W431" s="9" t="e">
        <f>ROUND(#REF!,2)</f>
        <v>#REF!</v>
      </c>
      <c r="X431" s="9" t="e">
        <f>ROUND(#REF!,2)</f>
        <v>#REF!</v>
      </c>
      <c r="Y431" s="9" t="e">
        <f>ROUND(#REF!,2)</f>
        <v>#REF!</v>
      </c>
      <c r="Z431" s="9" t="e">
        <f>ROUND(#REF!,2)</f>
        <v>#REF!</v>
      </c>
      <c r="AA431" s="9" t="e">
        <f>ROUND(#REF!,2)</f>
        <v>#REF!</v>
      </c>
      <c r="AB431" s="9"/>
      <c r="AC431" s="9"/>
      <c r="AD431" s="9"/>
      <c r="AE431" s="9"/>
      <c r="AF431" s="9">
        <v>0</v>
      </c>
    </row>
    <row r="432" spans="4:32" ht="12.75">
      <c r="D432" s="3" t="s">
        <v>141</v>
      </c>
      <c r="E432" s="3">
        <v>6</v>
      </c>
      <c r="F432" s="11" t="e">
        <f>#REF!</f>
        <v>#REF!</v>
      </c>
      <c r="G432" s="3" t="e">
        <f>IF(#REF!&lt;&gt;"",#REF!,"")</f>
        <v>#REF!</v>
      </c>
      <c r="H432" s="33" t="e">
        <f t="shared" si="16"/>
        <v>#REF!</v>
      </c>
      <c r="I432" s="10" t="e">
        <f t="shared" si="17"/>
        <v>#REF!</v>
      </c>
      <c r="J432" s="9" t="e">
        <f>ROUND(#REF!,2)</f>
        <v>#REF!</v>
      </c>
      <c r="K432" s="9" t="e">
        <f>ROUND(#REF!,2)</f>
        <v>#REF!</v>
      </c>
      <c r="L432" s="9" t="e">
        <f>ROUND(#REF!,2)</f>
        <v>#REF!</v>
      </c>
      <c r="M432" s="9" t="e">
        <f>ROUND(#REF!,2)</f>
        <v>#REF!</v>
      </c>
      <c r="N432" s="9" t="e">
        <f>ROUND(#REF!,2)</f>
        <v>#REF!</v>
      </c>
      <c r="O432" s="9" t="e">
        <f>ROUND(#REF!,2)</f>
        <v>#REF!</v>
      </c>
      <c r="P432" s="9" t="e">
        <f>ROUND(#REF!,2)</f>
        <v>#REF!</v>
      </c>
      <c r="Q432" s="9" t="e">
        <f>ROUND(#REF!,2)</f>
        <v>#REF!</v>
      </c>
      <c r="R432" s="9" t="e">
        <f>ROUND(#REF!,2)</f>
        <v>#REF!</v>
      </c>
      <c r="S432" s="9" t="e">
        <f>ROUND(#REF!,2)</f>
        <v>#REF!</v>
      </c>
      <c r="T432" s="9" t="e">
        <f>ROUND(#REF!,2)</f>
        <v>#REF!</v>
      </c>
      <c r="U432" s="9" t="e">
        <f>ROUND(#REF!,2)</f>
        <v>#REF!</v>
      </c>
      <c r="V432" s="9" t="e">
        <f>ROUND(#REF!,2)</f>
        <v>#REF!</v>
      </c>
      <c r="W432" s="9" t="e">
        <f>ROUND(#REF!,2)</f>
        <v>#REF!</v>
      </c>
      <c r="X432" s="9" t="e">
        <f>ROUND(#REF!,2)</f>
        <v>#REF!</v>
      </c>
      <c r="Y432" s="9" t="e">
        <f>ROUND(#REF!,2)</f>
        <v>#REF!</v>
      </c>
      <c r="Z432" s="9" t="e">
        <f>ROUND(#REF!,2)</f>
        <v>#REF!</v>
      </c>
      <c r="AA432" s="9" t="e">
        <f>ROUND(#REF!,2)</f>
        <v>#REF!</v>
      </c>
      <c r="AB432" s="9"/>
      <c r="AC432" s="9"/>
      <c r="AD432" s="9"/>
      <c r="AE432" s="9"/>
      <c r="AF432" s="9">
        <v>0</v>
      </c>
    </row>
    <row r="433" spans="4:32" ht="12.75">
      <c r="D433" s="3" t="s">
        <v>141</v>
      </c>
      <c r="E433" s="3">
        <v>6</v>
      </c>
      <c r="F433" s="11" t="e">
        <f>#REF!</f>
        <v>#REF!</v>
      </c>
      <c r="G433" s="3" t="e">
        <f>IF(#REF!&lt;&gt;"",#REF!,"")</f>
        <v>#REF!</v>
      </c>
      <c r="H433" s="33" t="e">
        <f t="shared" si="16"/>
        <v>#REF!</v>
      </c>
      <c r="I433" s="10" t="e">
        <f t="shared" si="17"/>
        <v>#REF!</v>
      </c>
      <c r="J433" s="9" t="e">
        <f>ROUND(#REF!,2)</f>
        <v>#REF!</v>
      </c>
      <c r="K433" s="9" t="e">
        <f>ROUND(#REF!,2)</f>
        <v>#REF!</v>
      </c>
      <c r="L433" s="9" t="e">
        <f>ROUND(#REF!,2)</f>
        <v>#REF!</v>
      </c>
      <c r="M433" s="9" t="e">
        <f>ROUND(#REF!,2)</f>
        <v>#REF!</v>
      </c>
      <c r="N433" s="9" t="e">
        <f>ROUND(#REF!,2)</f>
        <v>#REF!</v>
      </c>
      <c r="O433" s="9" t="e">
        <f>ROUND(#REF!,2)</f>
        <v>#REF!</v>
      </c>
      <c r="P433" s="9" t="e">
        <f>ROUND(#REF!,2)</f>
        <v>#REF!</v>
      </c>
      <c r="Q433" s="9" t="e">
        <f>ROUND(#REF!,2)</f>
        <v>#REF!</v>
      </c>
      <c r="R433" s="9" t="e">
        <f>ROUND(#REF!,2)</f>
        <v>#REF!</v>
      </c>
      <c r="S433" s="9" t="e">
        <f>ROUND(#REF!,2)</f>
        <v>#REF!</v>
      </c>
      <c r="T433" s="9" t="e">
        <f>ROUND(#REF!,2)</f>
        <v>#REF!</v>
      </c>
      <c r="U433" s="9" t="e">
        <f>ROUND(#REF!,2)</f>
        <v>#REF!</v>
      </c>
      <c r="V433" s="9" t="e">
        <f>ROUND(#REF!,2)</f>
        <v>#REF!</v>
      </c>
      <c r="W433" s="9" t="e">
        <f>ROUND(#REF!,2)</f>
        <v>#REF!</v>
      </c>
      <c r="X433" s="9" t="e">
        <f>ROUND(#REF!,2)</f>
        <v>#REF!</v>
      </c>
      <c r="Y433" s="9" t="e">
        <f>ROUND(#REF!,2)</f>
        <v>#REF!</v>
      </c>
      <c r="Z433" s="9" t="e">
        <f>ROUND(#REF!,2)</f>
        <v>#REF!</v>
      </c>
      <c r="AA433" s="9" t="e">
        <f>ROUND(#REF!,2)</f>
        <v>#REF!</v>
      </c>
      <c r="AB433" s="9"/>
      <c r="AC433" s="9"/>
      <c r="AD433" s="9"/>
      <c r="AE433" s="9"/>
      <c r="AF433" s="9">
        <v>0</v>
      </c>
    </row>
    <row r="434" spans="4:32" ht="12.75">
      <c r="D434" s="3" t="s">
        <v>141</v>
      </c>
      <c r="E434" s="3">
        <v>6</v>
      </c>
      <c r="F434" s="11" t="e">
        <f>#REF!</f>
        <v>#REF!</v>
      </c>
      <c r="G434" s="3" t="e">
        <f>IF(#REF!&lt;&gt;"",#REF!,"")</f>
        <v>#REF!</v>
      </c>
      <c r="H434" s="33" t="e">
        <f t="shared" si="16"/>
        <v>#REF!</v>
      </c>
      <c r="I434" s="10" t="e">
        <f t="shared" si="17"/>
        <v>#REF!</v>
      </c>
      <c r="J434" s="9" t="e">
        <f>ROUND(#REF!,2)</f>
        <v>#REF!</v>
      </c>
      <c r="K434" s="9" t="e">
        <f>ROUND(#REF!,2)</f>
        <v>#REF!</v>
      </c>
      <c r="L434" s="9" t="e">
        <f>ROUND(#REF!,2)</f>
        <v>#REF!</v>
      </c>
      <c r="M434" s="9" t="e">
        <f>ROUND(#REF!,2)</f>
        <v>#REF!</v>
      </c>
      <c r="N434" s="9" t="e">
        <f>ROUND(#REF!,2)</f>
        <v>#REF!</v>
      </c>
      <c r="O434" s="9" t="e">
        <f>ROUND(#REF!,2)</f>
        <v>#REF!</v>
      </c>
      <c r="P434" s="9" t="e">
        <f>ROUND(#REF!,2)</f>
        <v>#REF!</v>
      </c>
      <c r="Q434" s="9" t="e">
        <f>ROUND(#REF!,2)</f>
        <v>#REF!</v>
      </c>
      <c r="R434" s="9" t="e">
        <f>ROUND(#REF!,2)</f>
        <v>#REF!</v>
      </c>
      <c r="S434" s="9" t="e">
        <f>ROUND(#REF!,2)</f>
        <v>#REF!</v>
      </c>
      <c r="T434" s="9" t="e">
        <f>ROUND(#REF!,2)</f>
        <v>#REF!</v>
      </c>
      <c r="U434" s="9" t="e">
        <f>ROUND(#REF!,2)</f>
        <v>#REF!</v>
      </c>
      <c r="V434" s="9" t="e">
        <f>ROUND(#REF!,2)</f>
        <v>#REF!</v>
      </c>
      <c r="W434" s="9" t="e">
        <f>ROUND(#REF!,2)</f>
        <v>#REF!</v>
      </c>
      <c r="X434" s="9" t="e">
        <f>ROUND(#REF!,2)</f>
        <v>#REF!</v>
      </c>
      <c r="Y434" s="9" t="e">
        <f>ROUND(#REF!,2)</f>
        <v>#REF!</v>
      </c>
      <c r="Z434" s="9" t="e">
        <f>ROUND(#REF!,2)</f>
        <v>#REF!</v>
      </c>
      <c r="AA434" s="9" t="e">
        <f>ROUND(#REF!,2)</f>
        <v>#REF!</v>
      </c>
      <c r="AB434" s="9"/>
      <c r="AC434" s="9"/>
      <c r="AD434" s="9"/>
      <c r="AE434" s="9"/>
      <c r="AF434" s="9">
        <v>0</v>
      </c>
    </row>
    <row r="435" spans="4:32" ht="12.75">
      <c r="D435" s="3" t="s">
        <v>141</v>
      </c>
      <c r="E435" s="3">
        <v>6</v>
      </c>
      <c r="F435" s="11" t="e">
        <f>#REF!</f>
        <v>#REF!</v>
      </c>
      <c r="G435" s="3" t="e">
        <f>IF(#REF!&lt;&gt;"",#REF!,"")</f>
        <v>#REF!</v>
      </c>
      <c r="H435" s="33" t="e">
        <f t="shared" si="16"/>
        <v>#REF!</v>
      </c>
      <c r="I435" s="10" t="e">
        <f t="shared" si="17"/>
        <v>#REF!</v>
      </c>
      <c r="J435" s="9" t="e">
        <f>ROUND(#REF!,2)</f>
        <v>#REF!</v>
      </c>
      <c r="K435" s="9" t="e">
        <f>ROUND(#REF!,2)</f>
        <v>#REF!</v>
      </c>
      <c r="L435" s="9" t="e">
        <f>ROUND(#REF!,2)</f>
        <v>#REF!</v>
      </c>
      <c r="M435" s="9" t="e">
        <f>ROUND(#REF!,2)</f>
        <v>#REF!</v>
      </c>
      <c r="N435" s="9" t="e">
        <f>ROUND(#REF!,2)</f>
        <v>#REF!</v>
      </c>
      <c r="O435" s="9" t="e">
        <f>ROUND(#REF!,2)</f>
        <v>#REF!</v>
      </c>
      <c r="P435" s="9" t="e">
        <f>ROUND(#REF!,2)</f>
        <v>#REF!</v>
      </c>
      <c r="Q435" s="9" t="e">
        <f>ROUND(#REF!,2)</f>
        <v>#REF!</v>
      </c>
      <c r="R435" s="9" t="e">
        <f>ROUND(#REF!,2)</f>
        <v>#REF!</v>
      </c>
      <c r="S435" s="9" t="e">
        <f>ROUND(#REF!,2)</f>
        <v>#REF!</v>
      </c>
      <c r="T435" s="9" t="e">
        <f>ROUND(#REF!,2)</f>
        <v>#REF!</v>
      </c>
      <c r="U435" s="9" t="e">
        <f>ROUND(#REF!,2)</f>
        <v>#REF!</v>
      </c>
      <c r="V435" s="9" t="e">
        <f>ROUND(#REF!,2)</f>
        <v>#REF!</v>
      </c>
      <c r="W435" s="9" t="e">
        <f>ROUND(#REF!,2)</f>
        <v>#REF!</v>
      </c>
      <c r="X435" s="9" t="e">
        <f>ROUND(#REF!,2)</f>
        <v>#REF!</v>
      </c>
      <c r="Y435" s="9" t="e">
        <f>ROUND(#REF!,2)</f>
        <v>#REF!</v>
      </c>
      <c r="Z435" s="9" t="e">
        <f>ROUND(#REF!,2)</f>
        <v>#REF!</v>
      </c>
      <c r="AA435" s="9" t="e">
        <f>ROUND(#REF!,2)</f>
        <v>#REF!</v>
      </c>
      <c r="AB435" s="9"/>
      <c r="AC435" s="9"/>
      <c r="AD435" s="9"/>
      <c r="AE435" s="9"/>
      <c r="AF435" s="9">
        <v>0</v>
      </c>
    </row>
    <row r="436" spans="4:32" ht="12.75">
      <c r="D436" s="3" t="s">
        <v>141</v>
      </c>
      <c r="E436" s="3">
        <v>6</v>
      </c>
      <c r="F436" s="11" t="e">
        <f>#REF!</f>
        <v>#REF!</v>
      </c>
      <c r="G436" s="3" t="e">
        <f>IF(#REF!&lt;&gt;"",#REF!,"")</f>
        <v>#REF!</v>
      </c>
      <c r="H436" s="33" t="e">
        <f t="shared" si="16"/>
        <v>#REF!</v>
      </c>
      <c r="I436" s="10" t="e">
        <f t="shared" si="17"/>
        <v>#REF!</v>
      </c>
      <c r="J436" s="9" t="e">
        <f>ROUND(#REF!,2)</f>
        <v>#REF!</v>
      </c>
      <c r="K436" s="9" t="e">
        <f>ROUND(#REF!,2)</f>
        <v>#REF!</v>
      </c>
      <c r="L436" s="9" t="e">
        <f>ROUND(#REF!,2)</f>
        <v>#REF!</v>
      </c>
      <c r="M436" s="9" t="e">
        <f>ROUND(#REF!,2)</f>
        <v>#REF!</v>
      </c>
      <c r="N436" s="9" t="e">
        <f>ROUND(#REF!,2)</f>
        <v>#REF!</v>
      </c>
      <c r="O436" s="9" t="e">
        <f>ROUND(#REF!,2)</f>
        <v>#REF!</v>
      </c>
      <c r="P436" s="9" t="e">
        <f>ROUND(#REF!,2)</f>
        <v>#REF!</v>
      </c>
      <c r="Q436" s="9" t="e">
        <f>ROUND(#REF!,2)</f>
        <v>#REF!</v>
      </c>
      <c r="R436" s="9" t="e">
        <f>ROUND(#REF!,2)</f>
        <v>#REF!</v>
      </c>
      <c r="S436" s="9" t="e">
        <f>ROUND(#REF!,2)</f>
        <v>#REF!</v>
      </c>
      <c r="T436" s="9" t="e">
        <f>ROUND(#REF!,2)</f>
        <v>#REF!</v>
      </c>
      <c r="U436" s="9" t="e">
        <f>ROUND(#REF!,2)</f>
        <v>#REF!</v>
      </c>
      <c r="V436" s="9" t="e">
        <f>ROUND(#REF!,2)</f>
        <v>#REF!</v>
      </c>
      <c r="W436" s="9" t="e">
        <f>ROUND(#REF!,2)</f>
        <v>#REF!</v>
      </c>
      <c r="X436" s="9" t="e">
        <f>ROUND(#REF!,2)</f>
        <v>#REF!</v>
      </c>
      <c r="Y436" s="9" t="e">
        <f>ROUND(#REF!,2)</f>
        <v>#REF!</v>
      </c>
      <c r="Z436" s="9" t="e">
        <f>ROUND(#REF!,2)</f>
        <v>#REF!</v>
      </c>
      <c r="AA436" s="9" t="e">
        <f>ROUND(#REF!,2)</f>
        <v>#REF!</v>
      </c>
      <c r="AB436" s="9"/>
      <c r="AC436" s="9"/>
      <c r="AD436" s="9"/>
      <c r="AE436" s="9"/>
      <c r="AF436" s="9">
        <v>0</v>
      </c>
    </row>
    <row r="437" spans="4:32" ht="12.75">
      <c r="D437" s="3" t="s">
        <v>141</v>
      </c>
      <c r="E437" s="3">
        <v>6</v>
      </c>
      <c r="F437" s="11" t="e">
        <f>#REF!</f>
        <v>#REF!</v>
      </c>
      <c r="G437" s="3" t="e">
        <f>IF(#REF!&lt;&gt;"",#REF!,"")</f>
        <v>#REF!</v>
      </c>
      <c r="H437" s="33" t="e">
        <f t="shared" si="16"/>
        <v>#REF!</v>
      </c>
      <c r="I437" s="10" t="e">
        <f t="shared" si="17"/>
        <v>#REF!</v>
      </c>
      <c r="J437" s="9" t="e">
        <f>ROUND(#REF!,2)</f>
        <v>#REF!</v>
      </c>
      <c r="K437" s="9" t="e">
        <f>ROUND(#REF!,2)</f>
        <v>#REF!</v>
      </c>
      <c r="L437" s="9" t="e">
        <f>ROUND(#REF!,2)</f>
        <v>#REF!</v>
      </c>
      <c r="M437" s="9" t="e">
        <f>ROUND(#REF!,2)</f>
        <v>#REF!</v>
      </c>
      <c r="N437" s="9" t="e">
        <f>ROUND(#REF!,2)</f>
        <v>#REF!</v>
      </c>
      <c r="O437" s="9" t="e">
        <f>ROUND(#REF!,2)</f>
        <v>#REF!</v>
      </c>
      <c r="P437" s="9" t="e">
        <f>ROUND(#REF!,2)</f>
        <v>#REF!</v>
      </c>
      <c r="Q437" s="9" t="e">
        <f>ROUND(#REF!,2)</f>
        <v>#REF!</v>
      </c>
      <c r="R437" s="9" t="e">
        <f>ROUND(#REF!,2)</f>
        <v>#REF!</v>
      </c>
      <c r="S437" s="9" t="e">
        <f>ROUND(#REF!,2)</f>
        <v>#REF!</v>
      </c>
      <c r="T437" s="9" t="e">
        <f>ROUND(#REF!,2)</f>
        <v>#REF!</v>
      </c>
      <c r="U437" s="9" t="e">
        <f>ROUND(#REF!,2)</f>
        <v>#REF!</v>
      </c>
      <c r="V437" s="9" t="e">
        <f>ROUND(#REF!,2)</f>
        <v>#REF!</v>
      </c>
      <c r="W437" s="9" t="e">
        <f>ROUND(#REF!,2)</f>
        <v>#REF!</v>
      </c>
      <c r="X437" s="9" t="e">
        <f>ROUND(#REF!,2)</f>
        <v>#REF!</v>
      </c>
      <c r="Y437" s="9" t="e">
        <f>ROUND(#REF!,2)</f>
        <v>#REF!</v>
      </c>
      <c r="Z437" s="9" t="e">
        <f>ROUND(#REF!,2)</f>
        <v>#REF!</v>
      </c>
      <c r="AA437" s="9" t="e">
        <f>ROUND(#REF!,2)</f>
        <v>#REF!</v>
      </c>
      <c r="AB437" s="9"/>
      <c r="AC437" s="9"/>
      <c r="AD437" s="9"/>
      <c r="AE437" s="9"/>
      <c r="AF437" s="9">
        <v>0</v>
      </c>
    </row>
    <row r="438" spans="4:32" ht="12.75">
      <c r="D438" s="3" t="s">
        <v>141</v>
      </c>
      <c r="E438" s="3">
        <v>6</v>
      </c>
      <c r="F438" s="11" t="e">
        <f>#REF!</f>
        <v>#REF!</v>
      </c>
      <c r="G438" s="3" t="e">
        <f>IF(#REF!&lt;&gt;"",#REF!,"")</f>
        <v>#REF!</v>
      </c>
      <c r="H438" s="33" t="e">
        <f t="shared" si="16"/>
        <v>#REF!</v>
      </c>
      <c r="I438" s="10" t="e">
        <f t="shared" si="17"/>
        <v>#REF!</v>
      </c>
      <c r="J438" s="9" t="e">
        <f>ROUND(#REF!,2)</f>
        <v>#REF!</v>
      </c>
      <c r="K438" s="9" t="e">
        <f>ROUND(#REF!,2)</f>
        <v>#REF!</v>
      </c>
      <c r="L438" s="9" t="e">
        <f>ROUND(#REF!,2)</f>
        <v>#REF!</v>
      </c>
      <c r="M438" s="9" t="e">
        <f>ROUND(#REF!,2)</f>
        <v>#REF!</v>
      </c>
      <c r="N438" s="9" t="e">
        <f>ROUND(#REF!,2)</f>
        <v>#REF!</v>
      </c>
      <c r="O438" s="9" t="e">
        <f>ROUND(#REF!,2)</f>
        <v>#REF!</v>
      </c>
      <c r="P438" s="9" t="e">
        <f>ROUND(#REF!,2)</f>
        <v>#REF!</v>
      </c>
      <c r="Q438" s="9" t="e">
        <f>ROUND(#REF!,2)</f>
        <v>#REF!</v>
      </c>
      <c r="R438" s="9" t="e">
        <f>ROUND(#REF!,2)</f>
        <v>#REF!</v>
      </c>
      <c r="S438" s="9" t="e">
        <f>ROUND(#REF!,2)</f>
        <v>#REF!</v>
      </c>
      <c r="T438" s="9" t="e">
        <f>ROUND(#REF!,2)</f>
        <v>#REF!</v>
      </c>
      <c r="U438" s="9" t="e">
        <f>ROUND(#REF!,2)</f>
        <v>#REF!</v>
      </c>
      <c r="V438" s="9" t="e">
        <f>ROUND(#REF!,2)</f>
        <v>#REF!</v>
      </c>
      <c r="W438" s="9" t="e">
        <f>ROUND(#REF!,2)</f>
        <v>#REF!</v>
      </c>
      <c r="X438" s="9" t="e">
        <f>ROUND(#REF!,2)</f>
        <v>#REF!</v>
      </c>
      <c r="Y438" s="9" t="e">
        <f>ROUND(#REF!,2)</f>
        <v>#REF!</v>
      </c>
      <c r="Z438" s="9" t="e">
        <f>ROUND(#REF!,2)</f>
        <v>#REF!</v>
      </c>
      <c r="AA438" s="9" t="e">
        <f>ROUND(#REF!,2)</f>
        <v>#REF!</v>
      </c>
      <c r="AB438" s="9"/>
      <c r="AC438" s="9"/>
      <c r="AD438" s="9"/>
      <c r="AE438" s="9"/>
      <c r="AF438" s="9">
        <v>0</v>
      </c>
    </row>
    <row r="439" spans="4:32" ht="12.75">
      <c r="D439" s="3" t="s">
        <v>141</v>
      </c>
      <c r="E439" s="3">
        <v>6</v>
      </c>
      <c r="F439" s="11" t="e">
        <f>#REF!</f>
        <v>#REF!</v>
      </c>
      <c r="G439" s="3" t="e">
        <f>IF(#REF!&lt;&gt;"",#REF!,"")</f>
        <v>#REF!</v>
      </c>
      <c r="H439" s="33" t="e">
        <f t="shared" si="16"/>
        <v>#REF!</v>
      </c>
      <c r="I439" s="10" t="e">
        <f t="shared" si="17"/>
        <v>#REF!</v>
      </c>
      <c r="J439" s="9" t="e">
        <f>ROUND(#REF!,2)</f>
        <v>#REF!</v>
      </c>
      <c r="K439" s="9" t="e">
        <f>ROUND(#REF!,2)</f>
        <v>#REF!</v>
      </c>
      <c r="L439" s="9" t="e">
        <f>ROUND(#REF!,2)</f>
        <v>#REF!</v>
      </c>
      <c r="M439" s="9" t="e">
        <f>ROUND(#REF!,2)</f>
        <v>#REF!</v>
      </c>
      <c r="N439" s="9" t="e">
        <f>ROUND(#REF!,2)</f>
        <v>#REF!</v>
      </c>
      <c r="O439" s="9" t="e">
        <f>ROUND(#REF!,2)</f>
        <v>#REF!</v>
      </c>
      <c r="P439" s="9" t="e">
        <f>ROUND(#REF!,2)</f>
        <v>#REF!</v>
      </c>
      <c r="Q439" s="9" t="e">
        <f>ROUND(#REF!,2)</f>
        <v>#REF!</v>
      </c>
      <c r="R439" s="9" t="e">
        <f>ROUND(#REF!,2)</f>
        <v>#REF!</v>
      </c>
      <c r="S439" s="9" t="e">
        <f>ROUND(#REF!,2)</f>
        <v>#REF!</v>
      </c>
      <c r="T439" s="9" t="e">
        <f>ROUND(#REF!,2)</f>
        <v>#REF!</v>
      </c>
      <c r="U439" s="9" t="e">
        <f>ROUND(#REF!,2)</f>
        <v>#REF!</v>
      </c>
      <c r="V439" s="9" t="e">
        <f>ROUND(#REF!,2)</f>
        <v>#REF!</v>
      </c>
      <c r="W439" s="9" t="e">
        <f>ROUND(#REF!,2)</f>
        <v>#REF!</v>
      </c>
      <c r="X439" s="9" t="e">
        <f>ROUND(#REF!,2)</f>
        <v>#REF!</v>
      </c>
      <c r="Y439" s="9" t="e">
        <f>ROUND(#REF!,2)</f>
        <v>#REF!</v>
      </c>
      <c r="Z439" s="9" t="e">
        <f>ROUND(#REF!,2)</f>
        <v>#REF!</v>
      </c>
      <c r="AA439" s="9" t="e">
        <f>ROUND(#REF!,2)</f>
        <v>#REF!</v>
      </c>
      <c r="AB439" s="9"/>
      <c r="AC439" s="9"/>
      <c r="AD439" s="9"/>
      <c r="AE439" s="9"/>
      <c r="AF439" s="9">
        <v>0</v>
      </c>
    </row>
    <row r="440" spans="4:32" ht="12.75">
      <c r="D440" s="3" t="s">
        <v>141</v>
      </c>
      <c r="E440" s="3">
        <v>6</v>
      </c>
      <c r="F440" s="11" t="e">
        <f>#REF!</f>
        <v>#REF!</v>
      </c>
      <c r="G440" s="3" t="e">
        <f>IF(#REF!&lt;&gt;"",#REF!,"")</f>
        <v>#REF!</v>
      </c>
      <c r="H440" s="33" t="e">
        <f t="shared" si="16"/>
        <v>#REF!</v>
      </c>
      <c r="I440" s="10" t="e">
        <f t="shared" si="17"/>
        <v>#REF!</v>
      </c>
      <c r="J440" s="9" t="e">
        <f>ROUND(#REF!,2)</f>
        <v>#REF!</v>
      </c>
      <c r="K440" s="9" t="e">
        <f>ROUND(#REF!,2)</f>
        <v>#REF!</v>
      </c>
      <c r="L440" s="9" t="e">
        <f>ROUND(#REF!,2)</f>
        <v>#REF!</v>
      </c>
      <c r="M440" s="9" t="e">
        <f>ROUND(#REF!,2)</f>
        <v>#REF!</v>
      </c>
      <c r="N440" s="9" t="e">
        <f>ROUND(#REF!,2)</f>
        <v>#REF!</v>
      </c>
      <c r="O440" s="9" t="e">
        <f>ROUND(#REF!,2)</f>
        <v>#REF!</v>
      </c>
      <c r="P440" s="9" t="e">
        <f>ROUND(#REF!,2)</f>
        <v>#REF!</v>
      </c>
      <c r="Q440" s="9" t="e">
        <f>ROUND(#REF!,2)</f>
        <v>#REF!</v>
      </c>
      <c r="R440" s="9" t="e">
        <f>ROUND(#REF!,2)</f>
        <v>#REF!</v>
      </c>
      <c r="S440" s="9" t="e">
        <f>ROUND(#REF!,2)</f>
        <v>#REF!</v>
      </c>
      <c r="T440" s="9" t="e">
        <f>ROUND(#REF!,2)</f>
        <v>#REF!</v>
      </c>
      <c r="U440" s="9" t="e">
        <f>ROUND(#REF!,2)</f>
        <v>#REF!</v>
      </c>
      <c r="V440" s="9" t="e">
        <f>ROUND(#REF!,2)</f>
        <v>#REF!</v>
      </c>
      <c r="W440" s="9" t="e">
        <f>ROUND(#REF!,2)</f>
        <v>#REF!</v>
      </c>
      <c r="X440" s="9" t="e">
        <f>ROUND(#REF!,2)</f>
        <v>#REF!</v>
      </c>
      <c r="Y440" s="9" t="e">
        <f>ROUND(#REF!,2)</f>
        <v>#REF!</v>
      </c>
      <c r="Z440" s="9" t="e">
        <f>ROUND(#REF!,2)</f>
        <v>#REF!</v>
      </c>
      <c r="AA440" s="9" t="e">
        <f>ROUND(#REF!,2)</f>
        <v>#REF!</v>
      </c>
      <c r="AB440" s="9"/>
      <c r="AC440" s="9"/>
      <c r="AD440" s="9"/>
      <c r="AE440" s="9"/>
      <c r="AF440" s="9">
        <v>0</v>
      </c>
    </row>
    <row r="441" spans="4:32" ht="12.75">
      <c r="D441" s="3" t="s">
        <v>141</v>
      </c>
      <c r="E441" s="3">
        <v>6</v>
      </c>
      <c r="F441" s="11" t="e">
        <f>#REF!</f>
        <v>#REF!</v>
      </c>
      <c r="G441" s="3" t="e">
        <f>IF(#REF!&lt;&gt;"",#REF!,"")</f>
        <v>#REF!</v>
      </c>
      <c r="H441" s="33" t="e">
        <f t="shared" si="16"/>
        <v>#REF!</v>
      </c>
      <c r="I441" s="10" t="e">
        <f t="shared" si="17"/>
        <v>#REF!</v>
      </c>
      <c r="J441" s="9" t="e">
        <f>ROUND(#REF!,2)</f>
        <v>#REF!</v>
      </c>
      <c r="K441" s="9" t="e">
        <f>ROUND(#REF!,2)</f>
        <v>#REF!</v>
      </c>
      <c r="L441" s="9" t="e">
        <f>ROUND(#REF!,2)</f>
        <v>#REF!</v>
      </c>
      <c r="M441" s="9" t="e">
        <f>ROUND(#REF!,2)</f>
        <v>#REF!</v>
      </c>
      <c r="N441" s="9" t="e">
        <f>ROUND(#REF!,2)</f>
        <v>#REF!</v>
      </c>
      <c r="O441" s="9" t="e">
        <f>ROUND(#REF!,2)</f>
        <v>#REF!</v>
      </c>
      <c r="P441" s="9" t="e">
        <f>ROUND(#REF!,2)</f>
        <v>#REF!</v>
      </c>
      <c r="Q441" s="9" t="e">
        <f>ROUND(#REF!,2)</f>
        <v>#REF!</v>
      </c>
      <c r="R441" s="9" t="e">
        <f>ROUND(#REF!,2)</f>
        <v>#REF!</v>
      </c>
      <c r="S441" s="9" t="e">
        <f>ROUND(#REF!,2)</f>
        <v>#REF!</v>
      </c>
      <c r="T441" s="9" t="e">
        <f>ROUND(#REF!,2)</f>
        <v>#REF!</v>
      </c>
      <c r="U441" s="9" t="e">
        <f>ROUND(#REF!,2)</f>
        <v>#REF!</v>
      </c>
      <c r="V441" s="9" t="e">
        <f>ROUND(#REF!,2)</f>
        <v>#REF!</v>
      </c>
      <c r="W441" s="9" t="e">
        <f>ROUND(#REF!,2)</f>
        <v>#REF!</v>
      </c>
      <c r="X441" s="9" t="e">
        <f>ROUND(#REF!,2)</f>
        <v>#REF!</v>
      </c>
      <c r="Y441" s="9" t="e">
        <f>ROUND(#REF!,2)</f>
        <v>#REF!</v>
      </c>
      <c r="Z441" s="9" t="e">
        <f>ROUND(#REF!,2)</f>
        <v>#REF!</v>
      </c>
      <c r="AA441" s="9" t="e">
        <f>ROUND(#REF!,2)</f>
        <v>#REF!</v>
      </c>
      <c r="AB441" s="9"/>
      <c r="AC441" s="9"/>
      <c r="AD441" s="9"/>
      <c r="AE441" s="9"/>
      <c r="AF441" s="9">
        <v>0</v>
      </c>
    </row>
    <row r="442" spans="4:32" ht="12.75">
      <c r="D442" s="3" t="s">
        <v>141</v>
      </c>
      <c r="E442" s="3">
        <v>6</v>
      </c>
      <c r="F442" s="11" t="e">
        <f>#REF!</f>
        <v>#REF!</v>
      </c>
      <c r="G442" s="3" t="e">
        <f>IF(#REF!&lt;&gt;"",#REF!,"")</f>
        <v>#REF!</v>
      </c>
      <c r="H442" s="33" t="e">
        <f t="shared" si="16"/>
        <v>#REF!</v>
      </c>
      <c r="I442" s="10" t="e">
        <f t="shared" si="17"/>
        <v>#REF!</v>
      </c>
      <c r="J442" s="9" t="e">
        <f>ROUND(#REF!,2)</f>
        <v>#REF!</v>
      </c>
      <c r="K442" s="9" t="e">
        <f>ROUND(#REF!,2)</f>
        <v>#REF!</v>
      </c>
      <c r="L442" s="9" t="e">
        <f>ROUND(#REF!,2)</f>
        <v>#REF!</v>
      </c>
      <c r="M442" s="9" t="e">
        <f>ROUND(#REF!,2)</f>
        <v>#REF!</v>
      </c>
      <c r="N442" s="9" t="e">
        <f>ROUND(#REF!,2)</f>
        <v>#REF!</v>
      </c>
      <c r="O442" s="9" t="e">
        <f>ROUND(#REF!,2)</f>
        <v>#REF!</v>
      </c>
      <c r="P442" s="9" t="e">
        <f>ROUND(#REF!,2)</f>
        <v>#REF!</v>
      </c>
      <c r="Q442" s="9" t="e">
        <f>ROUND(#REF!,2)</f>
        <v>#REF!</v>
      </c>
      <c r="R442" s="9" t="e">
        <f>ROUND(#REF!,2)</f>
        <v>#REF!</v>
      </c>
      <c r="S442" s="9" t="e">
        <f>ROUND(#REF!,2)</f>
        <v>#REF!</v>
      </c>
      <c r="T442" s="9" t="e">
        <f>ROUND(#REF!,2)</f>
        <v>#REF!</v>
      </c>
      <c r="U442" s="9" t="e">
        <f>ROUND(#REF!,2)</f>
        <v>#REF!</v>
      </c>
      <c r="V442" s="9" t="e">
        <f>ROUND(#REF!,2)</f>
        <v>#REF!</v>
      </c>
      <c r="W442" s="9" t="e">
        <f>ROUND(#REF!,2)</f>
        <v>#REF!</v>
      </c>
      <c r="X442" s="9" t="e">
        <f>ROUND(#REF!,2)</f>
        <v>#REF!</v>
      </c>
      <c r="Y442" s="9" t="e">
        <f>ROUND(#REF!,2)</f>
        <v>#REF!</v>
      </c>
      <c r="Z442" s="9" t="e">
        <f>ROUND(#REF!,2)</f>
        <v>#REF!</v>
      </c>
      <c r="AA442" s="9" t="e">
        <f>ROUND(#REF!,2)</f>
        <v>#REF!</v>
      </c>
      <c r="AB442" s="9"/>
      <c r="AC442" s="9"/>
      <c r="AD442" s="9"/>
      <c r="AE442" s="9"/>
      <c r="AF442" s="9">
        <v>0</v>
      </c>
    </row>
    <row r="443" spans="4:32" ht="12.75">
      <c r="D443" s="3" t="s">
        <v>141</v>
      </c>
      <c r="E443" s="3">
        <v>6</v>
      </c>
      <c r="F443" s="11" t="e">
        <f>#REF!</f>
        <v>#REF!</v>
      </c>
      <c r="G443" s="3" t="e">
        <f>IF(#REF!&lt;&gt;"",#REF!,"")</f>
        <v>#REF!</v>
      </c>
      <c r="H443" s="33" t="e">
        <f t="shared" si="16"/>
        <v>#REF!</v>
      </c>
      <c r="I443" s="10" t="e">
        <f t="shared" si="17"/>
        <v>#REF!</v>
      </c>
      <c r="J443" s="9" t="e">
        <f>ROUND(#REF!,2)</f>
        <v>#REF!</v>
      </c>
      <c r="K443" s="9" t="e">
        <f>ROUND(#REF!,2)</f>
        <v>#REF!</v>
      </c>
      <c r="L443" s="9" t="e">
        <f>ROUND(#REF!,2)</f>
        <v>#REF!</v>
      </c>
      <c r="M443" s="9" t="e">
        <f>ROUND(#REF!,2)</f>
        <v>#REF!</v>
      </c>
      <c r="N443" s="9" t="e">
        <f>ROUND(#REF!,2)</f>
        <v>#REF!</v>
      </c>
      <c r="O443" s="9" t="e">
        <f>ROUND(#REF!,2)</f>
        <v>#REF!</v>
      </c>
      <c r="P443" s="9" t="e">
        <f>ROUND(#REF!,2)</f>
        <v>#REF!</v>
      </c>
      <c r="Q443" s="9" t="e">
        <f>ROUND(#REF!,2)</f>
        <v>#REF!</v>
      </c>
      <c r="R443" s="9" t="e">
        <f>ROUND(#REF!,2)</f>
        <v>#REF!</v>
      </c>
      <c r="S443" s="9" t="e">
        <f>ROUND(#REF!,2)</f>
        <v>#REF!</v>
      </c>
      <c r="T443" s="9" t="e">
        <f>ROUND(#REF!,2)</f>
        <v>#REF!</v>
      </c>
      <c r="U443" s="9" t="e">
        <f>ROUND(#REF!,2)</f>
        <v>#REF!</v>
      </c>
      <c r="V443" s="9" t="e">
        <f>ROUND(#REF!,2)</f>
        <v>#REF!</v>
      </c>
      <c r="W443" s="9" t="e">
        <f>ROUND(#REF!,2)</f>
        <v>#REF!</v>
      </c>
      <c r="X443" s="9" t="e">
        <f>ROUND(#REF!,2)</f>
        <v>#REF!</v>
      </c>
      <c r="Y443" s="9" t="e">
        <f>ROUND(#REF!,2)</f>
        <v>#REF!</v>
      </c>
      <c r="Z443" s="9" t="e">
        <f>ROUND(#REF!,2)</f>
        <v>#REF!</v>
      </c>
      <c r="AA443" s="9" t="e">
        <f>ROUND(#REF!,2)</f>
        <v>#REF!</v>
      </c>
      <c r="AB443" s="9"/>
      <c r="AC443" s="9"/>
      <c r="AD443" s="9"/>
      <c r="AE443" s="9"/>
      <c r="AF443" s="9">
        <v>0</v>
      </c>
    </row>
    <row r="444" spans="4:32" ht="12.75">
      <c r="D444" s="3" t="s">
        <v>141</v>
      </c>
      <c r="E444" s="3">
        <v>6</v>
      </c>
      <c r="F444" s="11" t="e">
        <f>#REF!</f>
        <v>#REF!</v>
      </c>
      <c r="G444" s="3" t="e">
        <f>IF(#REF!&lt;&gt;"",#REF!,"")</f>
        <v>#REF!</v>
      </c>
      <c r="H444" s="33" t="e">
        <f t="shared" si="16"/>
        <v>#REF!</v>
      </c>
      <c r="I444" s="10" t="e">
        <f t="shared" si="17"/>
        <v>#REF!</v>
      </c>
      <c r="J444" s="9" t="e">
        <f>ROUND(#REF!,2)</f>
        <v>#REF!</v>
      </c>
      <c r="K444" s="9" t="e">
        <f>ROUND(#REF!,2)</f>
        <v>#REF!</v>
      </c>
      <c r="L444" s="9" t="e">
        <f>ROUND(#REF!,2)</f>
        <v>#REF!</v>
      </c>
      <c r="M444" s="9" t="e">
        <f>ROUND(#REF!,2)</f>
        <v>#REF!</v>
      </c>
      <c r="N444" s="9" t="e">
        <f>ROUND(#REF!,2)</f>
        <v>#REF!</v>
      </c>
      <c r="O444" s="9" t="e">
        <f>ROUND(#REF!,2)</f>
        <v>#REF!</v>
      </c>
      <c r="P444" s="9" t="e">
        <f>ROUND(#REF!,2)</f>
        <v>#REF!</v>
      </c>
      <c r="Q444" s="9" t="e">
        <f>ROUND(#REF!,2)</f>
        <v>#REF!</v>
      </c>
      <c r="R444" s="9" t="e">
        <f>ROUND(#REF!,2)</f>
        <v>#REF!</v>
      </c>
      <c r="S444" s="9" t="e">
        <f>ROUND(#REF!,2)</f>
        <v>#REF!</v>
      </c>
      <c r="T444" s="9" t="e">
        <f>ROUND(#REF!,2)</f>
        <v>#REF!</v>
      </c>
      <c r="U444" s="9" t="e">
        <f>ROUND(#REF!,2)</f>
        <v>#REF!</v>
      </c>
      <c r="V444" s="9" t="e">
        <f>ROUND(#REF!,2)</f>
        <v>#REF!</v>
      </c>
      <c r="W444" s="9" t="e">
        <f>ROUND(#REF!,2)</f>
        <v>#REF!</v>
      </c>
      <c r="X444" s="9" t="e">
        <f>ROUND(#REF!,2)</f>
        <v>#REF!</v>
      </c>
      <c r="Y444" s="9" t="e">
        <f>ROUND(#REF!,2)</f>
        <v>#REF!</v>
      </c>
      <c r="Z444" s="9" t="e">
        <f>ROUND(#REF!,2)</f>
        <v>#REF!</v>
      </c>
      <c r="AA444" s="9" t="e">
        <f>ROUND(#REF!,2)</f>
        <v>#REF!</v>
      </c>
      <c r="AB444" s="9"/>
      <c r="AC444" s="9"/>
      <c r="AD444" s="9"/>
      <c r="AE444" s="9"/>
      <c r="AF444" s="9">
        <v>0</v>
      </c>
    </row>
    <row r="445" spans="4:32" ht="12.75">
      <c r="D445" s="3" t="s">
        <v>141</v>
      </c>
      <c r="E445" s="3">
        <v>6</v>
      </c>
      <c r="F445" s="11" t="e">
        <f>#REF!</f>
        <v>#REF!</v>
      </c>
      <c r="G445" s="3" t="e">
        <f>IF(#REF!&lt;&gt;"",#REF!,"")</f>
        <v>#REF!</v>
      </c>
      <c r="H445" s="33" t="e">
        <f t="shared" si="16"/>
        <v>#REF!</v>
      </c>
      <c r="I445" s="10" t="e">
        <f t="shared" si="17"/>
        <v>#REF!</v>
      </c>
      <c r="J445" s="9" t="e">
        <f>ROUND(#REF!,2)</f>
        <v>#REF!</v>
      </c>
      <c r="K445" s="9" t="e">
        <f>ROUND(#REF!,2)</f>
        <v>#REF!</v>
      </c>
      <c r="L445" s="9" t="e">
        <f>ROUND(#REF!,2)</f>
        <v>#REF!</v>
      </c>
      <c r="M445" s="9" t="e">
        <f>ROUND(#REF!,2)</f>
        <v>#REF!</v>
      </c>
      <c r="N445" s="9" t="e">
        <f>ROUND(#REF!,2)</f>
        <v>#REF!</v>
      </c>
      <c r="O445" s="9" t="e">
        <f>ROUND(#REF!,2)</f>
        <v>#REF!</v>
      </c>
      <c r="P445" s="9" t="e">
        <f>ROUND(#REF!,2)</f>
        <v>#REF!</v>
      </c>
      <c r="Q445" s="9" t="e">
        <f>ROUND(#REF!,2)</f>
        <v>#REF!</v>
      </c>
      <c r="R445" s="9" t="e">
        <f>ROUND(#REF!,2)</f>
        <v>#REF!</v>
      </c>
      <c r="S445" s="9" t="e">
        <f>ROUND(#REF!,2)</f>
        <v>#REF!</v>
      </c>
      <c r="T445" s="9" t="e">
        <f>ROUND(#REF!,2)</f>
        <v>#REF!</v>
      </c>
      <c r="U445" s="9" t="e">
        <f>ROUND(#REF!,2)</f>
        <v>#REF!</v>
      </c>
      <c r="V445" s="9" t="e">
        <f>ROUND(#REF!,2)</f>
        <v>#REF!</v>
      </c>
      <c r="W445" s="9" t="e">
        <f>ROUND(#REF!,2)</f>
        <v>#REF!</v>
      </c>
      <c r="X445" s="9" t="e">
        <f>ROUND(#REF!,2)</f>
        <v>#REF!</v>
      </c>
      <c r="Y445" s="9" t="e">
        <f>ROUND(#REF!,2)</f>
        <v>#REF!</v>
      </c>
      <c r="Z445" s="9" t="e">
        <f>ROUND(#REF!,2)</f>
        <v>#REF!</v>
      </c>
      <c r="AA445" s="9" t="e">
        <f>ROUND(#REF!,2)</f>
        <v>#REF!</v>
      </c>
      <c r="AB445" s="9"/>
      <c r="AC445" s="9"/>
      <c r="AD445" s="9"/>
      <c r="AE445" s="9"/>
      <c r="AF445" s="9">
        <v>0</v>
      </c>
    </row>
    <row r="446" spans="4:32" ht="12.75">
      <c r="D446" s="3" t="s">
        <v>141</v>
      </c>
      <c r="E446" s="3">
        <v>6</v>
      </c>
      <c r="F446" s="11" t="e">
        <f>#REF!</f>
        <v>#REF!</v>
      </c>
      <c r="G446" s="3" t="e">
        <f>IF(#REF!&lt;&gt;"",#REF!,"")</f>
        <v>#REF!</v>
      </c>
      <c r="H446" s="33" t="e">
        <f t="shared" si="16"/>
        <v>#REF!</v>
      </c>
      <c r="I446" s="10" t="e">
        <f t="shared" si="17"/>
        <v>#REF!</v>
      </c>
      <c r="J446" s="9" t="e">
        <f>ROUND(#REF!,2)</f>
        <v>#REF!</v>
      </c>
      <c r="K446" s="9" t="e">
        <f>ROUND(#REF!,2)</f>
        <v>#REF!</v>
      </c>
      <c r="L446" s="9" t="e">
        <f>ROUND(#REF!,2)</f>
        <v>#REF!</v>
      </c>
      <c r="M446" s="9" t="e">
        <f>ROUND(#REF!,2)</f>
        <v>#REF!</v>
      </c>
      <c r="N446" s="9" t="e">
        <f>ROUND(#REF!,2)</f>
        <v>#REF!</v>
      </c>
      <c r="O446" s="9" t="e">
        <f>ROUND(#REF!,2)</f>
        <v>#REF!</v>
      </c>
      <c r="P446" s="9" t="e">
        <f>ROUND(#REF!,2)</f>
        <v>#REF!</v>
      </c>
      <c r="Q446" s="9" t="e">
        <f>ROUND(#REF!,2)</f>
        <v>#REF!</v>
      </c>
      <c r="R446" s="9" t="e">
        <f>ROUND(#REF!,2)</f>
        <v>#REF!</v>
      </c>
      <c r="S446" s="9" t="e">
        <f>ROUND(#REF!,2)</f>
        <v>#REF!</v>
      </c>
      <c r="T446" s="9" t="e">
        <f>ROUND(#REF!,2)</f>
        <v>#REF!</v>
      </c>
      <c r="U446" s="9" t="e">
        <f>ROUND(#REF!,2)</f>
        <v>#REF!</v>
      </c>
      <c r="V446" s="9" t="e">
        <f>ROUND(#REF!,2)</f>
        <v>#REF!</v>
      </c>
      <c r="W446" s="9" t="e">
        <f>ROUND(#REF!,2)</f>
        <v>#REF!</v>
      </c>
      <c r="X446" s="9" t="e">
        <f>ROUND(#REF!,2)</f>
        <v>#REF!</v>
      </c>
      <c r="Y446" s="9" t="e">
        <f>ROUND(#REF!,2)</f>
        <v>#REF!</v>
      </c>
      <c r="Z446" s="9" t="e">
        <f>ROUND(#REF!,2)</f>
        <v>#REF!</v>
      </c>
      <c r="AA446" s="9" t="e">
        <f>ROUND(#REF!,2)</f>
        <v>#REF!</v>
      </c>
      <c r="AB446" s="9"/>
      <c r="AC446" s="9"/>
      <c r="AD446" s="9"/>
      <c r="AE446" s="9"/>
      <c r="AF446" s="9">
        <v>0</v>
      </c>
    </row>
  </sheetData>
  <sheetProtection password="C79A" sheet="1" objects="1" scenarios="1"/>
  <conditionalFormatting sqref="F128:F446 G128:G392 F2:G127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I3"/>
    </sheetView>
  </sheetViews>
  <sheetFormatPr defaultColWidth="0" defaultRowHeight="12.75" zeroHeight="1"/>
  <cols>
    <col min="1" max="6" width="9.140625" style="1" customWidth="1"/>
    <col min="7" max="8" width="5.7109375" style="2" customWidth="1"/>
    <col min="9" max="10" width="15.7109375" style="2" customWidth="1"/>
    <col min="11" max="11" width="0.85546875" style="2" customWidth="1"/>
    <col min="12" max="12" width="8.7109375" style="2" hidden="1" customWidth="1"/>
    <col min="13" max="14" width="9.57421875" style="2" hidden="1" customWidth="1"/>
    <col min="15" max="16384" width="9.28125" style="2" hidden="1" customWidth="1"/>
  </cols>
  <sheetData>
    <row r="1" spans="1:18" ht="24.75" customHeight="1" thickBot="1">
      <c r="A1" s="25" t="s">
        <v>92</v>
      </c>
      <c r="B1" s="15" t="s">
        <v>91</v>
      </c>
      <c r="C1" s="15" t="s">
        <v>94</v>
      </c>
      <c r="D1" s="15" t="s">
        <v>149</v>
      </c>
      <c r="E1" s="15" t="s">
        <v>140</v>
      </c>
      <c r="F1" s="15" t="s">
        <v>43</v>
      </c>
      <c r="G1" s="15" t="s">
        <v>193</v>
      </c>
      <c r="H1" s="15" t="s">
        <v>194</v>
      </c>
      <c r="I1" s="15" t="s">
        <v>141</v>
      </c>
      <c r="J1" s="16" t="s">
        <v>93</v>
      </c>
      <c r="Q1" s="18">
        <f>MAX(Q2:Q3)</f>
        <v>1</v>
      </c>
      <c r="R1" s="17" t="s">
        <v>139</v>
      </c>
    </row>
    <row r="2" spans="1:18" ht="19.5" customHeight="1">
      <c r="A2" s="44" t="s">
        <v>79</v>
      </c>
      <c r="B2" s="45"/>
      <c r="C2" s="45"/>
      <c r="D2" s="45"/>
      <c r="E2" s="45"/>
      <c r="F2" s="45"/>
      <c r="G2" s="45"/>
      <c r="H2" s="45"/>
      <c r="I2" s="46"/>
      <c r="J2" s="42" t="s">
        <v>8</v>
      </c>
      <c r="Q2" s="18">
        <f>IF(OR(MIN(I9:I135)&lt;0,MAX(I9:I135)&gt;0),1,0)</f>
        <v>1</v>
      </c>
      <c r="R2" s="17" t="s">
        <v>4</v>
      </c>
    </row>
    <row r="3" spans="1:18" ht="19.5" customHeight="1" thickBot="1">
      <c r="A3" s="47" t="e">
        <f>"stanje na dan "&amp;IF(#REF!&lt;&gt;"",TEXT(#REF!,"DD.MM.YYYY."),"__.__.____.")</f>
        <v>#REF!</v>
      </c>
      <c r="B3" s="48"/>
      <c r="C3" s="48"/>
      <c r="D3" s="48"/>
      <c r="E3" s="48"/>
      <c r="F3" s="48"/>
      <c r="G3" s="48"/>
      <c r="H3" s="48"/>
      <c r="I3" s="49"/>
      <c r="J3" s="43"/>
      <c r="Q3" s="18">
        <f>IF(OR(MIN(J9:J135)&lt;0,MAX(J9:J135)&gt;0),1,0)</f>
        <v>1</v>
      </c>
      <c r="R3" s="17" t="s">
        <v>5</v>
      </c>
    </row>
    <row r="4" spans="1:10" ht="4.5" customHeight="1">
      <c r="A4" s="26"/>
      <c r="B4" s="20"/>
      <c r="C4" s="20"/>
      <c r="D4" s="20"/>
      <c r="E4" s="20"/>
      <c r="F4" s="20"/>
      <c r="G4" s="20"/>
      <c r="H4" s="20"/>
      <c r="I4" s="20"/>
      <c r="J4" s="19"/>
    </row>
    <row r="5" spans="1:18" ht="15" customHeight="1">
      <c r="A5" s="34" t="e">
        <f>"Obveznik: "&amp;IF(#REF!&lt;&gt;"",#REF!,"________")&amp;"; "&amp;IF(#REF!&lt;&gt;"",#REF!,"__________________________________________"&amp;"; "&amp;IF(#REF!&lt;&gt;"",#REF!,"_______________"))</f>
        <v>#REF!</v>
      </c>
      <c r="B5" s="35"/>
      <c r="C5" s="35"/>
      <c r="D5" s="35"/>
      <c r="E5" s="35"/>
      <c r="F5" s="35"/>
      <c r="G5" s="35"/>
      <c r="H5" s="35"/>
      <c r="I5" s="35"/>
      <c r="J5" s="28" t="e">
        <f>IF(YEAR(#REF!)&gt;2022,"Iznosi u EUR","Iznosi u kunama")</f>
        <v>#REF!</v>
      </c>
      <c r="Q5" s="2">
        <f>IF(I98&lt;&gt;0,1,0)</f>
        <v>0</v>
      </c>
      <c r="R5" s="17" t="s">
        <v>6</v>
      </c>
    </row>
    <row r="6" spans="1:18" ht="24.75" customHeight="1" thickBot="1">
      <c r="A6" s="50" t="s">
        <v>204</v>
      </c>
      <c r="B6" s="51"/>
      <c r="C6" s="51"/>
      <c r="D6" s="51"/>
      <c r="E6" s="51"/>
      <c r="F6" s="51"/>
      <c r="G6" s="21" t="s">
        <v>208</v>
      </c>
      <c r="H6" s="21" t="s">
        <v>150</v>
      </c>
      <c r="I6" s="21" t="s">
        <v>86</v>
      </c>
      <c r="J6" s="27" t="s">
        <v>87</v>
      </c>
      <c r="Q6" s="2">
        <f>IF(J98&lt;&gt;0,1,0)</f>
        <v>0</v>
      </c>
      <c r="R6" s="17" t="s">
        <v>7</v>
      </c>
    </row>
    <row r="7" spans="1:10" ht="13.5" customHeight="1">
      <c r="A7" s="52">
        <v>1</v>
      </c>
      <c r="B7" s="53"/>
      <c r="C7" s="53"/>
      <c r="D7" s="53"/>
      <c r="E7" s="53"/>
      <c r="F7" s="53"/>
      <c r="G7" s="23">
        <v>2</v>
      </c>
      <c r="H7" s="23">
        <v>3</v>
      </c>
      <c r="I7" s="22">
        <v>4</v>
      </c>
      <c r="J7" s="24">
        <v>5</v>
      </c>
    </row>
    <row r="8" spans="1:10" ht="13.5" customHeight="1">
      <c r="A8" s="40" t="s">
        <v>206</v>
      </c>
      <c r="B8" s="41"/>
      <c r="C8" s="41"/>
      <c r="D8" s="41"/>
      <c r="E8" s="41"/>
      <c r="F8" s="41"/>
      <c r="G8" s="41"/>
      <c r="H8" s="41"/>
      <c r="I8" s="41"/>
      <c r="J8" s="41"/>
    </row>
    <row r="9" spans="1:15" ht="13.5" customHeight="1">
      <c r="A9" s="36" t="s">
        <v>207</v>
      </c>
      <c r="B9" s="36"/>
      <c r="C9" s="36"/>
      <c r="D9" s="36"/>
      <c r="E9" s="36"/>
      <c r="F9" s="36"/>
      <c r="G9" s="4">
        <v>1</v>
      </c>
      <c r="H9" s="5"/>
      <c r="I9" s="29">
        <v>0</v>
      </c>
      <c r="J9" s="29">
        <v>0</v>
      </c>
      <c r="L9" s="2" t="s">
        <v>138</v>
      </c>
      <c r="O9" s="18"/>
    </row>
    <row r="10" spans="1:12" ht="13.5" customHeight="1">
      <c r="A10" s="36" t="s">
        <v>147</v>
      </c>
      <c r="B10" s="36"/>
      <c r="C10" s="36"/>
      <c r="D10" s="36"/>
      <c r="E10" s="36"/>
      <c r="F10" s="36"/>
      <c r="G10" s="4">
        <v>2</v>
      </c>
      <c r="H10" s="5"/>
      <c r="I10" s="30">
        <f>ROUND(I11+I18+I28+I39+I44,2)</f>
        <v>492.14</v>
      </c>
      <c r="J10" s="30">
        <f>ROUND(J11+J18+J28+J39+J44,2)</f>
        <v>2624.41</v>
      </c>
      <c r="L10" s="2" t="s">
        <v>138</v>
      </c>
    </row>
    <row r="11" spans="1:12" ht="13.5" customHeight="1">
      <c r="A11" s="39" t="s">
        <v>148</v>
      </c>
      <c r="B11" s="39"/>
      <c r="C11" s="39"/>
      <c r="D11" s="39"/>
      <c r="E11" s="39"/>
      <c r="F11" s="39"/>
      <c r="G11" s="4">
        <v>3</v>
      </c>
      <c r="H11" s="5"/>
      <c r="I11" s="30">
        <f>ROUND(SUM(I12:I17),2)</f>
        <v>0</v>
      </c>
      <c r="J11" s="30">
        <f>ROUND(SUM(J12:J17),2)</f>
        <v>0</v>
      </c>
      <c r="L11" s="2" t="s">
        <v>138</v>
      </c>
    </row>
    <row r="12" spans="1:12" ht="13.5" customHeight="1">
      <c r="A12" s="38" t="s">
        <v>98</v>
      </c>
      <c r="B12" s="38"/>
      <c r="C12" s="38"/>
      <c r="D12" s="38"/>
      <c r="E12" s="38"/>
      <c r="F12" s="38"/>
      <c r="G12" s="4">
        <v>4</v>
      </c>
      <c r="H12" s="5"/>
      <c r="I12" s="29">
        <v>0</v>
      </c>
      <c r="J12" s="29">
        <v>0</v>
      </c>
      <c r="L12" s="2" t="s">
        <v>138</v>
      </c>
    </row>
    <row r="13" spans="1:12" ht="24.75" customHeight="1">
      <c r="A13" s="38" t="s">
        <v>143</v>
      </c>
      <c r="B13" s="38"/>
      <c r="C13" s="38"/>
      <c r="D13" s="38"/>
      <c r="E13" s="38"/>
      <c r="F13" s="38"/>
      <c r="G13" s="4">
        <v>5</v>
      </c>
      <c r="H13" s="5"/>
      <c r="I13" s="29">
        <v>0</v>
      </c>
      <c r="J13" s="29">
        <v>0</v>
      </c>
      <c r="L13" s="2" t="s">
        <v>138</v>
      </c>
    </row>
    <row r="14" spans="1:12" ht="13.5" customHeight="1">
      <c r="A14" s="38" t="s">
        <v>99</v>
      </c>
      <c r="B14" s="38"/>
      <c r="C14" s="38"/>
      <c r="D14" s="38"/>
      <c r="E14" s="38"/>
      <c r="F14" s="38"/>
      <c r="G14" s="4">
        <v>6</v>
      </c>
      <c r="H14" s="5"/>
      <c r="I14" s="29">
        <v>0</v>
      </c>
      <c r="J14" s="29">
        <v>0</v>
      </c>
      <c r="L14" s="2" t="s">
        <v>138</v>
      </c>
    </row>
    <row r="15" spans="1:12" ht="13.5" customHeight="1">
      <c r="A15" s="38" t="s">
        <v>100</v>
      </c>
      <c r="B15" s="38"/>
      <c r="C15" s="38"/>
      <c r="D15" s="38"/>
      <c r="E15" s="38"/>
      <c r="F15" s="38"/>
      <c r="G15" s="4">
        <v>7</v>
      </c>
      <c r="H15" s="5"/>
      <c r="I15" s="29">
        <v>0</v>
      </c>
      <c r="J15" s="29">
        <v>0</v>
      </c>
      <c r="L15" s="2" t="s">
        <v>138</v>
      </c>
    </row>
    <row r="16" spans="1:12" ht="13.5" customHeight="1">
      <c r="A16" s="38" t="s">
        <v>101</v>
      </c>
      <c r="B16" s="38"/>
      <c r="C16" s="38"/>
      <c r="D16" s="38"/>
      <c r="E16" s="38"/>
      <c r="F16" s="38"/>
      <c r="G16" s="4">
        <v>8</v>
      </c>
      <c r="H16" s="5"/>
      <c r="I16" s="29">
        <v>0</v>
      </c>
      <c r="J16" s="29">
        <v>0</v>
      </c>
      <c r="L16" s="2" t="s">
        <v>138</v>
      </c>
    </row>
    <row r="17" spans="1:12" ht="13.5" customHeight="1">
      <c r="A17" s="38" t="s">
        <v>102</v>
      </c>
      <c r="B17" s="38"/>
      <c r="C17" s="38"/>
      <c r="D17" s="38"/>
      <c r="E17" s="38"/>
      <c r="F17" s="38"/>
      <c r="G17" s="4">
        <v>9</v>
      </c>
      <c r="H17" s="5"/>
      <c r="I17" s="29">
        <v>0</v>
      </c>
      <c r="J17" s="29">
        <v>0</v>
      </c>
      <c r="L17" s="2" t="s">
        <v>138</v>
      </c>
    </row>
    <row r="18" spans="1:12" ht="13.5" customHeight="1">
      <c r="A18" s="39" t="s">
        <v>1</v>
      </c>
      <c r="B18" s="39"/>
      <c r="C18" s="39"/>
      <c r="D18" s="39"/>
      <c r="E18" s="39"/>
      <c r="F18" s="39"/>
      <c r="G18" s="4">
        <v>10</v>
      </c>
      <c r="H18" s="5"/>
      <c r="I18" s="30">
        <f>ROUND(SUM(I19:I27),2)</f>
        <v>492.14</v>
      </c>
      <c r="J18" s="30">
        <f>ROUND(SUM(J19:J27),2)</f>
        <v>2624.41</v>
      </c>
      <c r="L18" s="2" t="s">
        <v>138</v>
      </c>
    </row>
    <row r="19" spans="1:12" ht="13.5" customHeight="1">
      <c r="A19" s="38" t="s">
        <v>165</v>
      </c>
      <c r="B19" s="38"/>
      <c r="C19" s="38"/>
      <c r="D19" s="38"/>
      <c r="E19" s="38"/>
      <c r="F19" s="38"/>
      <c r="G19" s="4">
        <v>11</v>
      </c>
      <c r="H19" s="5"/>
      <c r="I19" s="29">
        <v>0</v>
      </c>
      <c r="J19" s="29">
        <v>0</v>
      </c>
      <c r="L19" s="2" t="s">
        <v>138</v>
      </c>
    </row>
    <row r="20" spans="1:12" ht="13.5" customHeight="1">
      <c r="A20" s="38" t="s">
        <v>142</v>
      </c>
      <c r="B20" s="38"/>
      <c r="C20" s="38"/>
      <c r="D20" s="38"/>
      <c r="E20" s="38"/>
      <c r="F20" s="38"/>
      <c r="G20" s="4">
        <v>12</v>
      </c>
      <c r="H20" s="5"/>
      <c r="I20" s="29">
        <v>0</v>
      </c>
      <c r="J20" s="29">
        <v>0</v>
      </c>
      <c r="L20" s="2" t="s">
        <v>138</v>
      </c>
    </row>
    <row r="21" spans="1:12" ht="13.5" customHeight="1">
      <c r="A21" s="38" t="s">
        <v>166</v>
      </c>
      <c r="B21" s="38"/>
      <c r="C21" s="38"/>
      <c r="D21" s="38"/>
      <c r="E21" s="38"/>
      <c r="F21" s="38"/>
      <c r="G21" s="4">
        <v>13</v>
      </c>
      <c r="H21" s="5"/>
      <c r="I21" s="29">
        <v>0</v>
      </c>
      <c r="J21" s="29">
        <v>0</v>
      </c>
      <c r="L21" s="2" t="s">
        <v>138</v>
      </c>
    </row>
    <row r="22" spans="1:12" ht="13.5" customHeight="1">
      <c r="A22" s="38" t="s">
        <v>84</v>
      </c>
      <c r="B22" s="38"/>
      <c r="C22" s="38"/>
      <c r="D22" s="38"/>
      <c r="E22" s="38"/>
      <c r="F22" s="38"/>
      <c r="G22" s="4">
        <v>14</v>
      </c>
      <c r="H22" s="5"/>
      <c r="I22" s="29">
        <v>492.14</v>
      </c>
      <c r="J22" s="29">
        <v>2624.41</v>
      </c>
      <c r="L22" s="2" t="s">
        <v>138</v>
      </c>
    </row>
    <row r="23" spans="1:12" ht="13.5" customHeight="1">
      <c r="A23" s="38" t="s">
        <v>85</v>
      </c>
      <c r="B23" s="38"/>
      <c r="C23" s="38"/>
      <c r="D23" s="38"/>
      <c r="E23" s="38"/>
      <c r="F23" s="38"/>
      <c r="G23" s="4">
        <v>15</v>
      </c>
      <c r="H23" s="5"/>
      <c r="I23" s="29">
        <v>0</v>
      </c>
      <c r="J23" s="29">
        <v>0</v>
      </c>
      <c r="L23" s="2" t="s">
        <v>138</v>
      </c>
    </row>
    <row r="24" spans="1:12" ht="13.5" customHeight="1">
      <c r="A24" s="38" t="s">
        <v>177</v>
      </c>
      <c r="B24" s="38"/>
      <c r="C24" s="38"/>
      <c r="D24" s="38"/>
      <c r="E24" s="38"/>
      <c r="F24" s="38"/>
      <c r="G24" s="4">
        <v>16</v>
      </c>
      <c r="H24" s="5"/>
      <c r="I24" s="29">
        <v>0</v>
      </c>
      <c r="J24" s="29">
        <v>0</v>
      </c>
      <c r="L24" s="2" t="s">
        <v>138</v>
      </c>
    </row>
    <row r="25" spans="1:12" ht="13.5" customHeight="1">
      <c r="A25" s="38" t="s">
        <v>178</v>
      </c>
      <c r="B25" s="38"/>
      <c r="C25" s="38"/>
      <c r="D25" s="38"/>
      <c r="E25" s="38"/>
      <c r="F25" s="38"/>
      <c r="G25" s="4">
        <v>17</v>
      </c>
      <c r="H25" s="5"/>
      <c r="I25" s="29">
        <v>0</v>
      </c>
      <c r="J25" s="29">
        <v>0</v>
      </c>
      <c r="L25" s="2" t="s">
        <v>138</v>
      </c>
    </row>
    <row r="26" spans="1:12" ht="13.5" customHeight="1">
      <c r="A26" s="38" t="s">
        <v>179</v>
      </c>
      <c r="B26" s="38"/>
      <c r="C26" s="38"/>
      <c r="D26" s="38"/>
      <c r="E26" s="38"/>
      <c r="F26" s="38"/>
      <c r="G26" s="4">
        <v>18</v>
      </c>
      <c r="H26" s="5"/>
      <c r="I26" s="29">
        <v>0</v>
      </c>
      <c r="J26" s="29">
        <v>0</v>
      </c>
      <c r="L26" s="2" t="s">
        <v>138</v>
      </c>
    </row>
    <row r="27" spans="1:12" ht="13.5" customHeight="1">
      <c r="A27" s="38" t="s">
        <v>180</v>
      </c>
      <c r="B27" s="38"/>
      <c r="C27" s="38"/>
      <c r="D27" s="38"/>
      <c r="E27" s="38"/>
      <c r="F27" s="38"/>
      <c r="G27" s="4">
        <v>19</v>
      </c>
      <c r="H27" s="5"/>
      <c r="I27" s="29">
        <v>0</v>
      </c>
      <c r="J27" s="29">
        <v>0</v>
      </c>
      <c r="L27" s="2" t="s">
        <v>138</v>
      </c>
    </row>
    <row r="28" spans="1:12" ht="13.5" customHeight="1">
      <c r="A28" s="39" t="s">
        <v>23</v>
      </c>
      <c r="B28" s="39"/>
      <c r="C28" s="39"/>
      <c r="D28" s="39"/>
      <c r="E28" s="39"/>
      <c r="F28" s="39"/>
      <c r="G28" s="4">
        <v>20</v>
      </c>
      <c r="H28" s="5"/>
      <c r="I28" s="30">
        <f>ROUND(SUM(I29:I38),2)</f>
        <v>0</v>
      </c>
      <c r="J28" s="30">
        <f>ROUND(SUM(J29:J38),2)</f>
        <v>0</v>
      </c>
      <c r="L28" s="2" t="s">
        <v>138</v>
      </c>
    </row>
    <row r="29" spans="1:12" ht="13.5" customHeight="1">
      <c r="A29" s="38" t="s">
        <v>160</v>
      </c>
      <c r="B29" s="38"/>
      <c r="C29" s="38"/>
      <c r="D29" s="38"/>
      <c r="E29" s="38"/>
      <c r="F29" s="38"/>
      <c r="G29" s="4">
        <v>21</v>
      </c>
      <c r="H29" s="5"/>
      <c r="I29" s="29">
        <v>0</v>
      </c>
      <c r="J29" s="29">
        <v>0</v>
      </c>
      <c r="L29" s="2" t="s">
        <v>138</v>
      </c>
    </row>
    <row r="30" spans="1:12" ht="13.5" customHeight="1">
      <c r="A30" s="38" t="s">
        <v>161</v>
      </c>
      <c r="B30" s="38"/>
      <c r="C30" s="38"/>
      <c r="D30" s="38"/>
      <c r="E30" s="38"/>
      <c r="F30" s="38"/>
      <c r="G30" s="4">
        <v>22</v>
      </c>
      <c r="H30" s="5"/>
      <c r="I30" s="29">
        <v>0</v>
      </c>
      <c r="J30" s="29">
        <v>0</v>
      </c>
      <c r="L30" s="2" t="s">
        <v>138</v>
      </c>
    </row>
    <row r="31" spans="1:12" ht="13.5" customHeight="1">
      <c r="A31" s="38" t="s">
        <v>162</v>
      </c>
      <c r="B31" s="38"/>
      <c r="C31" s="38"/>
      <c r="D31" s="38"/>
      <c r="E31" s="38"/>
      <c r="F31" s="38"/>
      <c r="G31" s="4">
        <v>23</v>
      </c>
      <c r="H31" s="5"/>
      <c r="I31" s="29">
        <v>0</v>
      </c>
      <c r="J31" s="29">
        <v>0</v>
      </c>
      <c r="L31" s="2" t="s">
        <v>138</v>
      </c>
    </row>
    <row r="32" spans="1:12" ht="24.75" customHeight="1">
      <c r="A32" s="38" t="s">
        <v>144</v>
      </c>
      <c r="B32" s="38"/>
      <c r="C32" s="38"/>
      <c r="D32" s="38"/>
      <c r="E32" s="38"/>
      <c r="F32" s="38"/>
      <c r="G32" s="4">
        <v>24</v>
      </c>
      <c r="H32" s="5"/>
      <c r="I32" s="29">
        <v>0</v>
      </c>
      <c r="J32" s="29">
        <v>0</v>
      </c>
      <c r="L32" s="2" t="s">
        <v>138</v>
      </c>
    </row>
    <row r="33" spans="1:12" ht="24.75" customHeight="1">
      <c r="A33" s="38" t="s">
        <v>145</v>
      </c>
      <c r="B33" s="38"/>
      <c r="C33" s="38"/>
      <c r="D33" s="38"/>
      <c r="E33" s="38"/>
      <c r="F33" s="38"/>
      <c r="G33" s="4">
        <v>25</v>
      </c>
      <c r="H33" s="5"/>
      <c r="I33" s="29">
        <v>0</v>
      </c>
      <c r="J33" s="29">
        <v>0</v>
      </c>
      <c r="L33" s="2" t="s">
        <v>138</v>
      </c>
    </row>
    <row r="34" spans="1:12" ht="24.75" customHeight="1">
      <c r="A34" s="38" t="s">
        <v>112</v>
      </c>
      <c r="B34" s="38"/>
      <c r="C34" s="38"/>
      <c r="D34" s="38"/>
      <c r="E34" s="38"/>
      <c r="F34" s="38"/>
      <c r="G34" s="4">
        <v>26</v>
      </c>
      <c r="H34" s="5"/>
      <c r="I34" s="29">
        <v>0</v>
      </c>
      <c r="J34" s="29">
        <v>0</v>
      </c>
      <c r="L34" s="2" t="s">
        <v>138</v>
      </c>
    </row>
    <row r="35" spans="1:12" ht="13.5" customHeight="1">
      <c r="A35" s="38" t="s">
        <v>163</v>
      </c>
      <c r="B35" s="38"/>
      <c r="C35" s="38"/>
      <c r="D35" s="38"/>
      <c r="E35" s="38"/>
      <c r="F35" s="38"/>
      <c r="G35" s="4">
        <v>27</v>
      </c>
      <c r="H35" s="5"/>
      <c r="I35" s="29">
        <v>0</v>
      </c>
      <c r="J35" s="29">
        <v>0</v>
      </c>
      <c r="L35" s="2" t="s">
        <v>138</v>
      </c>
    </row>
    <row r="36" spans="1:12" ht="13.5" customHeight="1">
      <c r="A36" s="38" t="s">
        <v>164</v>
      </c>
      <c r="B36" s="38"/>
      <c r="C36" s="38"/>
      <c r="D36" s="38"/>
      <c r="E36" s="38"/>
      <c r="F36" s="38"/>
      <c r="G36" s="4">
        <v>28</v>
      </c>
      <c r="H36" s="5"/>
      <c r="I36" s="29">
        <v>0</v>
      </c>
      <c r="J36" s="29">
        <v>0</v>
      </c>
      <c r="L36" s="2" t="s">
        <v>138</v>
      </c>
    </row>
    <row r="37" spans="1:12" ht="13.5" customHeight="1">
      <c r="A37" s="38" t="s">
        <v>109</v>
      </c>
      <c r="B37" s="38"/>
      <c r="C37" s="38"/>
      <c r="D37" s="38"/>
      <c r="E37" s="38"/>
      <c r="F37" s="38"/>
      <c r="G37" s="4">
        <v>29</v>
      </c>
      <c r="H37" s="5"/>
      <c r="I37" s="29">
        <v>0</v>
      </c>
      <c r="J37" s="29">
        <v>0</v>
      </c>
      <c r="L37" s="2" t="s">
        <v>138</v>
      </c>
    </row>
    <row r="38" spans="1:12" ht="13.5" customHeight="1">
      <c r="A38" s="38" t="s">
        <v>110</v>
      </c>
      <c r="B38" s="38"/>
      <c r="C38" s="38"/>
      <c r="D38" s="38"/>
      <c r="E38" s="38"/>
      <c r="F38" s="38"/>
      <c r="G38" s="4">
        <v>30</v>
      </c>
      <c r="H38" s="5"/>
      <c r="I38" s="29">
        <v>0</v>
      </c>
      <c r="J38" s="29">
        <v>0</v>
      </c>
      <c r="L38" s="2" t="s">
        <v>138</v>
      </c>
    </row>
    <row r="39" spans="1:12" ht="13.5" customHeight="1">
      <c r="A39" s="39" t="s">
        <v>24</v>
      </c>
      <c r="B39" s="39"/>
      <c r="C39" s="39"/>
      <c r="D39" s="39"/>
      <c r="E39" s="39"/>
      <c r="F39" s="39"/>
      <c r="G39" s="4">
        <v>31</v>
      </c>
      <c r="H39" s="5"/>
      <c r="I39" s="30">
        <f>ROUND(SUM(I40:I43),2)</f>
        <v>0</v>
      </c>
      <c r="J39" s="30">
        <f>ROUND(SUM(J40:J43),2)</f>
        <v>0</v>
      </c>
      <c r="L39" s="2" t="s">
        <v>138</v>
      </c>
    </row>
    <row r="40" spans="1:12" ht="13.5" customHeight="1">
      <c r="A40" s="38" t="s">
        <v>111</v>
      </c>
      <c r="B40" s="38"/>
      <c r="C40" s="38"/>
      <c r="D40" s="38"/>
      <c r="E40" s="38"/>
      <c r="F40" s="38"/>
      <c r="G40" s="4">
        <v>32</v>
      </c>
      <c r="H40" s="5"/>
      <c r="I40" s="29">
        <v>0</v>
      </c>
      <c r="J40" s="29">
        <v>0</v>
      </c>
      <c r="L40" s="2" t="s">
        <v>138</v>
      </c>
    </row>
    <row r="41" spans="1:12" ht="13.5" customHeight="1">
      <c r="A41" s="38" t="s">
        <v>211</v>
      </c>
      <c r="B41" s="38"/>
      <c r="C41" s="38"/>
      <c r="D41" s="38"/>
      <c r="E41" s="38"/>
      <c r="F41" s="38"/>
      <c r="G41" s="4">
        <v>33</v>
      </c>
      <c r="H41" s="5"/>
      <c r="I41" s="29">
        <v>0</v>
      </c>
      <c r="J41" s="29">
        <v>0</v>
      </c>
      <c r="L41" s="2" t="s">
        <v>138</v>
      </c>
    </row>
    <row r="42" spans="1:12" ht="13.5" customHeight="1">
      <c r="A42" s="38" t="s">
        <v>97</v>
      </c>
      <c r="B42" s="38"/>
      <c r="C42" s="38"/>
      <c r="D42" s="38"/>
      <c r="E42" s="38"/>
      <c r="F42" s="38"/>
      <c r="G42" s="4">
        <v>34</v>
      </c>
      <c r="H42" s="5"/>
      <c r="I42" s="29">
        <v>0</v>
      </c>
      <c r="J42" s="29">
        <v>0</v>
      </c>
      <c r="L42" s="2" t="s">
        <v>138</v>
      </c>
    </row>
    <row r="43" spans="1:12" ht="13.5" customHeight="1">
      <c r="A43" s="38" t="s">
        <v>212</v>
      </c>
      <c r="B43" s="38"/>
      <c r="C43" s="38"/>
      <c r="D43" s="38"/>
      <c r="E43" s="38"/>
      <c r="F43" s="38"/>
      <c r="G43" s="4">
        <v>35</v>
      </c>
      <c r="H43" s="5"/>
      <c r="I43" s="29">
        <v>0</v>
      </c>
      <c r="J43" s="29">
        <v>0</v>
      </c>
      <c r="L43" s="2" t="s">
        <v>138</v>
      </c>
    </row>
    <row r="44" spans="1:12" ht="13.5" customHeight="1">
      <c r="A44" s="39" t="s">
        <v>174</v>
      </c>
      <c r="B44" s="39"/>
      <c r="C44" s="39"/>
      <c r="D44" s="39"/>
      <c r="E44" s="39"/>
      <c r="F44" s="39"/>
      <c r="G44" s="4">
        <v>36</v>
      </c>
      <c r="H44" s="5"/>
      <c r="I44" s="29">
        <v>0</v>
      </c>
      <c r="J44" s="29">
        <v>0</v>
      </c>
      <c r="L44" s="2" t="s">
        <v>138</v>
      </c>
    </row>
    <row r="45" spans="1:12" ht="13.5" customHeight="1">
      <c r="A45" s="36" t="s">
        <v>25</v>
      </c>
      <c r="B45" s="36"/>
      <c r="C45" s="36"/>
      <c r="D45" s="36"/>
      <c r="E45" s="36"/>
      <c r="F45" s="36"/>
      <c r="G45" s="4">
        <v>37</v>
      </c>
      <c r="H45" s="5"/>
      <c r="I45" s="30">
        <f>ROUND(I46+I54+I61+I71,2)</f>
        <v>848747.09</v>
      </c>
      <c r="J45" s="30">
        <f>ROUND(J46+J54+J61+J71,2)</f>
        <v>1011114.4</v>
      </c>
      <c r="L45" s="2" t="s">
        <v>138</v>
      </c>
    </row>
    <row r="46" spans="1:12" ht="13.5" customHeight="1">
      <c r="A46" s="39" t="s">
        <v>26</v>
      </c>
      <c r="B46" s="39"/>
      <c r="C46" s="39"/>
      <c r="D46" s="39"/>
      <c r="E46" s="39"/>
      <c r="F46" s="39"/>
      <c r="G46" s="4">
        <v>38</v>
      </c>
      <c r="H46" s="5"/>
      <c r="I46" s="30">
        <f>ROUND(SUM(I47:I53),2)</f>
        <v>0</v>
      </c>
      <c r="J46" s="30">
        <f>ROUND(SUM(J47:J53),2)</f>
        <v>0</v>
      </c>
      <c r="L46" s="2" t="s">
        <v>138</v>
      </c>
    </row>
    <row r="47" spans="1:12" ht="13.5" customHeight="1">
      <c r="A47" s="38" t="s">
        <v>103</v>
      </c>
      <c r="B47" s="38"/>
      <c r="C47" s="38"/>
      <c r="D47" s="38"/>
      <c r="E47" s="38"/>
      <c r="F47" s="38"/>
      <c r="G47" s="4">
        <v>39</v>
      </c>
      <c r="H47" s="5"/>
      <c r="I47" s="29">
        <v>0</v>
      </c>
      <c r="J47" s="29">
        <v>0</v>
      </c>
      <c r="L47" s="2" t="s">
        <v>138</v>
      </c>
    </row>
    <row r="48" spans="1:12" ht="13.5" customHeight="1">
      <c r="A48" s="38" t="s">
        <v>104</v>
      </c>
      <c r="B48" s="38"/>
      <c r="C48" s="38"/>
      <c r="D48" s="38"/>
      <c r="E48" s="38"/>
      <c r="F48" s="38"/>
      <c r="G48" s="4">
        <v>40</v>
      </c>
      <c r="H48" s="5"/>
      <c r="I48" s="29">
        <v>0</v>
      </c>
      <c r="J48" s="29">
        <v>0</v>
      </c>
      <c r="L48" s="2" t="s">
        <v>138</v>
      </c>
    </row>
    <row r="49" spans="1:12" ht="13.5" customHeight="1">
      <c r="A49" s="38" t="s">
        <v>105</v>
      </c>
      <c r="B49" s="38"/>
      <c r="C49" s="38"/>
      <c r="D49" s="38"/>
      <c r="E49" s="38"/>
      <c r="F49" s="38"/>
      <c r="G49" s="4">
        <v>41</v>
      </c>
      <c r="H49" s="5"/>
      <c r="I49" s="29">
        <v>0</v>
      </c>
      <c r="J49" s="29">
        <v>0</v>
      </c>
      <c r="L49" s="2" t="s">
        <v>138</v>
      </c>
    </row>
    <row r="50" spans="1:12" ht="13.5" customHeight="1">
      <c r="A50" s="38" t="s">
        <v>106</v>
      </c>
      <c r="B50" s="38"/>
      <c r="C50" s="38"/>
      <c r="D50" s="38"/>
      <c r="E50" s="38"/>
      <c r="F50" s="38"/>
      <c r="G50" s="4">
        <v>42</v>
      </c>
      <c r="H50" s="5"/>
      <c r="I50" s="29">
        <v>0</v>
      </c>
      <c r="J50" s="29">
        <v>0</v>
      </c>
      <c r="L50" s="2" t="s">
        <v>138</v>
      </c>
    </row>
    <row r="51" spans="1:12" ht="13.5" customHeight="1">
      <c r="A51" s="38" t="s">
        <v>107</v>
      </c>
      <c r="B51" s="38"/>
      <c r="C51" s="38"/>
      <c r="D51" s="38"/>
      <c r="E51" s="38"/>
      <c r="F51" s="38"/>
      <c r="G51" s="4">
        <v>43</v>
      </c>
      <c r="H51" s="5"/>
      <c r="I51" s="29">
        <v>0</v>
      </c>
      <c r="J51" s="29">
        <v>0</v>
      </c>
      <c r="L51" s="2" t="s">
        <v>138</v>
      </c>
    </row>
    <row r="52" spans="1:12" ht="13.5" customHeight="1">
      <c r="A52" s="38" t="s">
        <v>108</v>
      </c>
      <c r="B52" s="38"/>
      <c r="C52" s="38"/>
      <c r="D52" s="38"/>
      <c r="E52" s="38"/>
      <c r="F52" s="38"/>
      <c r="G52" s="4">
        <v>44</v>
      </c>
      <c r="H52" s="5"/>
      <c r="I52" s="29">
        <v>0</v>
      </c>
      <c r="J52" s="29">
        <v>0</v>
      </c>
      <c r="L52" s="2" t="s">
        <v>138</v>
      </c>
    </row>
    <row r="53" spans="1:12" ht="13.5" customHeight="1">
      <c r="A53" s="38" t="s">
        <v>114</v>
      </c>
      <c r="B53" s="38"/>
      <c r="C53" s="38"/>
      <c r="D53" s="38"/>
      <c r="E53" s="38"/>
      <c r="F53" s="38"/>
      <c r="G53" s="4">
        <v>45</v>
      </c>
      <c r="H53" s="5"/>
      <c r="I53" s="29">
        <v>0</v>
      </c>
      <c r="J53" s="29">
        <v>0</v>
      </c>
      <c r="L53" s="2" t="s">
        <v>138</v>
      </c>
    </row>
    <row r="54" spans="1:12" ht="13.5" customHeight="1">
      <c r="A54" s="39" t="s">
        <v>27</v>
      </c>
      <c r="B54" s="39"/>
      <c r="C54" s="39"/>
      <c r="D54" s="39"/>
      <c r="E54" s="39"/>
      <c r="F54" s="39"/>
      <c r="G54" s="4">
        <v>46</v>
      </c>
      <c r="H54" s="5"/>
      <c r="I54" s="30">
        <f>ROUND(SUM(I55:I60),2)</f>
        <v>559266.04</v>
      </c>
      <c r="J54" s="30">
        <f>ROUND(SUM(J55:J60),2)</f>
        <v>723714.18</v>
      </c>
      <c r="L54" s="2" t="s">
        <v>138</v>
      </c>
    </row>
    <row r="55" spans="1:12" ht="13.5" customHeight="1">
      <c r="A55" s="38" t="s">
        <v>115</v>
      </c>
      <c r="B55" s="38"/>
      <c r="C55" s="38"/>
      <c r="D55" s="38"/>
      <c r="E55" s="38"/>
      <c r="F55" s="38"/>
      <c r="G55" s="4">
        <v>47</v>
      </c>
      <c r="H55" s="5"/>
      <c r="I55" s="29">
        <v>0</v>
      </c>
      <c r="J55" s="29">
        <v>0</v>
      </c>
      <c r="L55" s="2" t="s">
        <v>138</v>
      </c>
    </row>
    <row r="56" spans="1:12" ht="13.5" customHeight="1">
      <c r="A56" s="38" t="s">
        <v>116</v>
      </c>
      <c r="B56" s="38"/>
      <c r="C56" s="38"/>
      <c r="D56" s="38"/>
      <c r="E56" s="38"/>
      <c r="F56" s="38"/>
      <c r="G56" s="4">
        <v>48</v>
      </c>
      <c r="H56" s="5"/>
      <c r="I56" s="29">
        <v>0</v>
      </c>
      <c r="J56" s="29">
        <v>0</v>
      </c>
      <c r="L56" s="2" t="s">
        <v>138</v>
      </c>
    </row>
    <row r="57" spans="1:12" ht="13.5" customHeight="1">
      <c r="A57" s="38" t="s">
        <v>17</v>
      </c>
      <c r="B57" s="38"/>
      <c r="C57" s="38"/>
      <c r="D57" s="38"/>
      <c r="E57" s="38"/>
      <c r="F57" s="38"/>
      <c r="G57" s="4">
        <v>49</v>
      </c>
      <c r="H57" s="5"/>
      <c r="I57" s="29">
        <v>0</v>
      </c>
      <c r="J57" s="29">
        <v>0</v>
      </c>
      <c r="L57" s="2" t="s">
        <v>138</v>
      </c>
    </row>
    <row r="58" spans="1:12" ht="13.5" customHeight="1">
      <c r="A58" s="38" t="s">
        <v>117</v>
      </c>
      <c r="B58" s="38"/>
      <c r="C58" s="38"/>
      <c r="D58" s="38"/>
      <c r="E58" s="38"/>
      <c r="F58" s="38"/>
      <c r="G58" s="4">
        <v>50</v>
      </c>
      <c r="H58" s="5"/>
      <c r="I58" s="29">
        <v>0</v>
      </c>
      <c r="J58" s="29">
        <v>0</v>
      </c>
      <c r="L58" s="2" t="s">
        <v>138</v>
      </c>
    </row>
    <row r="59" spans="1:12" ht="13.5" customHeight="1">
      <c r="A59" s="38" t="s">
        <v>118</v>
      </c>
      <c r="B59" s="38"/>
      <c r="C59" s="38"/>
      <c r="D59" s="38"/>
      <c r="E59" s="38"/>
      <c r="F59" s="38"/>
      <c r="G59" s="4">
        <v>51</v>
      </c>
      <c r="H59" s="5"/>
      <c r="I59" s="29">
        <v>0</v>
      </c>
      <c r="J59" s="29">
        <v>175.1</v>
      </c>
      <c r="L59" s="2" t="s">
        <v>138</v>
      </c>
    </row>
    <row r="60" spans="1:12" ht="13.5" customHeight="1">
      <c r="A60" s="38" t="s">
        <v>18</v>
      </c>
      <c r="B60" s="38"/>
      <c r="C60" s="38"/>
      <c r="D60" s="38"/>
      <c r="E60" s="38"/>
      <c r="F60" s="38"/>
      <c r="G60" s="4">
        <v>52</v>
      </c>
      <c r="H60" s="5"/>
      <c r="I60" s="29">
        <v>559266.04</v>
      </c>
      <c r="J60" s="29">
        <v>723539.08</v>
      </c>
      <c r="L60" s="2" t="s">
        <v>138</v>
      </c>
    </row>
    <row r="61" spans="1:12" ht="13.5" customHeight="1">
      <c r="A61" s="39" t="s">
        <v>28</v>
      </c>
      <c r="B61" s="39"/>
      <c r="C61" s="39"/>
      <c r="D61" s="39"/>
      <c r="E61" s="39"/>
      <c r="F61" s="39"/>
      <c r="G61" s="4">
        <v>53</v>
      </c>
      <c r="H61" s="5"/>
      <c r="I61" s="30">
        <f>ROUND(SUM(I62:I70),2)</f>
        <v>0</v>
      </c>
      <c r="J61" s="30">
        <f>ROUND(SUM(J62:J70),2)</f>
        <v>3485.81</v>
      </c>
      <c r="L61" s="2" t="s">
        <v>138</v>
      </c>
    </row>
    <row r="62" spans="1:12" ht="13.5" customHeight="1">
      <c r="A62" s="38" t="s">
        <v>160</v>
      </c>
      <c r="B62" s="38"/>
      <c r="C62" s="38"/>
      <c r="D62" s="38"/>
      <c r="E62" s="38"/>
      <c r="F62" s="38"/>
      <c r="G62" s="4">
        <v>54</v>
      </c>
      <c r="H62" s="5"/>
      <c r="I62" s="29">
        <v>0</v>
      </c>
      <c r="J62" s="29">
        <v>0</v>
      </c>
      <c r="L62" s="2" t="s">
        <v>138</v>
      </c>
    </row>
    <row r="63" spans="1:12" ht="13.5" customHeight="1">
      <c r="A63" s="38" t="s">
        <v>161</v>
      </c>
      <c r="B63" s="38"/>
      <c r="C63" s="38"/>
      <c r="D63" s="38"/>
      <c r="E63" s="38"/>
      <c r="F63" s="38"/>
      <c r="G63" s="4">
        <v>55</v>
      </c>
      <c r="H63" s="5"/>
      <c r="I63" s="29">
        <v>0</v>
      </c>
      <c r="J63" s="29">
        <v>0</v>
      </c>
      <c r="L63" s="2" t="s">
        <v>138</v>
      </c>
    </row>
    <row r="64" spans="1:12" ht="13.5" customHeight="1">
      <c r="A64" s="38" t="s">
        <v>162</v>
      </c>
      <c r="B64" s="38"/>
      <c r="C64" s="38"/>
      <c r="D64" s="38"/>
      <c r="E64" s="38"/>
      <c r="F64" s="38"/>
      <c r="G64" s="4">
        <v>56</v>
      </c>
      <c r="H64" s="5"/>
      <c r="I64" s="29">
        <v>0</v>
      </c>
      <c r="J64" s="29">
        <v>0</v>
      </c>
      <c r="L64" s="2" t="s">
        <v>138</v>
      </c>
    </row>
    <row r="65" spans="1:12" ht="24.75" customHeight="1">
      <c r="A65" s="38" t="s">
        <v>113</v>
      </c>
      <c r="B65" s="38"/>
      <c r="C65" s="38"/>
      <c r="D65" s="38"/>
      <c r="E65" s="38"/>
      <c r="F65" s="38"/>
      <c r="G65" s="4">
        <v>57</v>
      </c>
      <c r="H65" s="5"/>
      <c r="I65" s="29">
        <v>0</v>
      </c>
      <c r="J65" s="29">
        <v>0</v>
      </c>
      <c r="L65" s="2" t="s">
        <v>138</v>
      </c>
    </row>
    <row r="66" spans="1:12" ht="24.75" customHeight="1">
      <c r="A66" s="38" t="s">
        <v>145</v>
      </c>
      <c r="B66" s="38"/>
      <c r="C66" s="38"/>
      <c r="D66" s="38"/>
      <c r="E66" s="38"/>
      <c r="F66" s="38"/>
      <c r="G66" s="4">
        <v>58</v>
      </c>
      <c r="H66" s="5"/>
      <c r="I66" s="29">
        <v>0</v>
      </c>
      <c r="J66" s="29">
        <v>0</v>
      </c>
      <c r="L66" s="2" t="s">
        <v>138</v>
      </c>
    </row>
    <row r="67" spans="1:12" ht="24.75" customHeight="1">
      <c r="A67" s="38" t="s">
        <v>112</v>
      </c>
      <c r="B67" s="38"/>
      <c r="C67" s="38"/>
      <c r="D67" s="38"/>
      <c r="E67" s="38"/>
      <c r="F67" s="38"/>
      <c r="G67" s="4">
        <v>59</v>
      </c>
      <c r="H67" s="5"/>
      <c r="I67" s="29">
        <v>0</v>
      </c>
      <c r="J67" s="29">
        <v>0</v>
      </c>
      <c r="L67" s="2" t="s">
        <v>138</v>
      </c>
    </row>
    <row r="68" spans="1:12" ht="13.5" customHeight="1">
      <c r="A68" s="38" t="s">
        <v>163</v>
      </c>
      <c r="B68" s="38"/>
      <c r="C68" s="38"/>
      <c r="D68" s="38"/>
      <c r="E68" s="38"/>
      <c r="F68" s="38"/>
      <c r="G68" s="4">
        <v>60</v>
      </c>
      <c r="H68" s="5"/>
      <c r="I68" s="29">
        <v>0</v>
      </c>
      <c r="J68" s="29">
        <v>0</v>
      </c>
      <c r="L68" s="2" t="s">
        <v>138</v>
      </c>
    </row>
    <row r="69" spans="1:12" ht="13.5" customHeight="1">
      <c r="A69" s="38" t="s">
        <v>164</v>
      </c>
      <c r="B69" s="38"/>
      <c r="C69" s="38"/>
      <c r="D69" s="38"/>
      <c r="E69" s="38"/>
      <c r="F69" s="38"/>
      <c r="G69" s="4">
        <v>61</v>
      </c>
      <c r="H69" s="5"/>
      <c r="I69" s="29">
        <v>0</v>
      </c>
      <c r="J69" s="29">
        <v>3485.81</v>
      </c>
      <c r="L69" s="2" t="s">
        <v>138</v>
      </c>
    </row>
    <row r="70" spans="1:12" ht="13.5" customHeight="1">
      <c r="A70" s="38" t="s">
        <v>213</v>
      </c>
      <c r="B70" s="38"/>
      <c r="C70" s="38"/>
      <c r="D70" s="38"/>
      <c r="E70" s="38"/>
      <c r="F70" s="38"/>
      <c r="G70" s="4">
        <v>62</v>
      </c>
      <c r="H70" s="5"/>
      <c r="I70" s="29">
        <v>0</v>
      </c>
      <c r="J70" s="29">
        <v>0</v>
      </c>
      <c r="L70" s="2" t="s">
        <v>138</v>
      </c>
    </row>
    <row r="71" spans="1:12" ht="13.5" customHeight="1">
      <c r="A71" s="39" t="s">
        <v>195</v>
      </c>
      <c r="B71" s="39"/>
      <c r="C71" s="39"/>
      <c r="D71" s="39"/>
      <c r="E71" s="39"/>
      <c r="F71" s="39"/>
      <c r="G71" s="4">
        <v>63</v>
      </c>
      <c r="H71" s="5"/>
      <c r="I71" s="29">
        <v>289481.05</v>
      </c>
      <c r="J71" s="29">
        <v>283914.41</v>
      </c>
      <c r="L71" s="2" t="s">
        <v>138</v>
      </c>
    </row>
    <row r="72" spans="1:10" ht="24.75" customHeight="1">
      <c r="A72" s="36" t="s">
        <v>170</v>
      </c>
      <c r="B72" s="36"/>
      <c r="C72" s="36"/>
      <c r="D72" s="36"/>
      <c r="E72" s="36"/>
      <c r="F72" s="36"/>
      <c r="G72" s="4">
        <v>64</v>
      </c>
      <c r="H72" s="5"/>
      <c r="I72" s="29">
        <v>6430.55</v>
      </c>
      <c r="J72" s="29">
        <v>2266.11</v>
      </c>
    </row>
    <row r="73" spans="1:12" ht="13.5" customHeight="1">
      <c r="A73" s="36" t="s">
        <v>29</v>
      </c>
      <c r="B73" s="36"/>
      <c r="C73" s="36"/>
      <c r="D73" s="36"/>
      <c r="E73" s="36"/>
      <c r="F73" s="36"/>
      <c r="G73" s="4">
        <v>65</v>
      </c>
      <c r="H73" s="5"/>
      <c r="I73" s="30">
        <f>ROUND(I9+I10+I45+I72,2)</f>
        <v>855669.78</v>
      </c>
      <c r="J73" s="30">
        <f>ROUND(J9+J10+J45+J72,2)</f>
        <v>1016004.92</v>
      </c>
      <c r="L73" s="2" t="s">
        <v>138</v>
      </c>
    </row>
    <row r="74" spans="1:12" ht="13.5" customHeight="1">
      <c r="A74" s="37" t="s">
        <v>2</v>
      </c>
      <c r="B74" s="37"/>
      <c r="C74" s="37"/>
      <c r="D74" s="37"/>
      <c r="E74" s="37"/>
      <c r="F74" s="37"/>
      <c r="G74" s="6">
        <v>66</v>
      </c>
      <c r="H74" s="7"/>
      <c r="I74" s="31">
        <v>0</v>
      </c>
      <c r="J74" s="31">
        <v>0</v>
      </c>
      <c r="L74" s="2" t="s">
        <v>138</v>
      </c>
    </row>
    <row r="75" spans="1:10" ht="13.5" customHeight="1">
      <c r="A75" s="40" t="s">
        <v>176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2" ht="13.5" customHeight="1">
      <c r="A76" s="36" t="s">
        <v>197</v>
      </c>
      <c r="B76" s="36"/>
      <c r="C76" s="36"/>
      <c r="D76" s="36"/>
      <c r="E76" s="36"/>
      <c r="F76" s="36"/>
      <c r="G76" s="4">
        <v>67</v>
      </c>
      <c r="H76" s="5"/>
      <c r="I76" s="30">
        <f>ROUND(I77+I78+I79+I85+I86+I92+I95+I98,2)</f>
        <v>83693.27</v>
      </c>
      <c r="J76" s="30">
        <f>ROUND(J77+J78+J79+J85+J86+J92+J95+J98,2)</f>
        <v>85415.04</v>
      </c>
      <c r="L76" s="2" t="s">
        <v>9</v>
      </c>
    </row>
    <row r="77" spans="1:12" ht="13.5" customHeight="1">
      <c r="A77" s="39" t="s">
        <v>209</v>
      </c>
      <c r="B77" s="39"/>
      <c r="C77" s="39"/>
      <c r="D77" s="39"/>
      <c r="E77" s="39"/>
      <c r="F77" s="39"/>
      <c r="G77" s="4">
        <v>68</v>
      </c>
      <c r="H77" s="5"/>
      <c r="I77" s="29">
        <v>33180.7</v>
      </c>
      <c r="J77" s="29">
        <v>33180.7</v>
      </c>
      <c r="L77" s="2" t="s">
        <v>138</v>
      </c>
    </row>
    <row r="78" spans="1:12" ht="13.5" customHeight="1">
      <c r="A78" s="39" t="s">
        <v>210</v>
      </c>
      <c r="B78" s="39"/>
      <c r="C78" s="39"/>
      <c r="D78" s="39"/>
      <c r="E78" s="39"/>
      <c r="F78" s="39"/>
      <c r="G78" s="4">
        <v>69</v>
      </c>
      <c r="H78" s="5"/>
      <c r="I78" s="29">
        <v>0</v>
      </c>
      <c r="J78" s="29">
        <v>0</v>
      </c>
      <c r="L78" s="2" t="s">
        <v>9</v>
      </c>
    </row>
    <row r="79" spans="1:12" ht="13.5" customHeight="1">
      <c r="A79" s="39" t="s">
        <v>158</v>
      </c>
      <c r="B79" s="39"/>
      <c r="C79" s="39"/>
      <c r="D79" s="39"/>
      <c r="E79" s="39"/>
      <c r="F79" s="39"/>
      <c r="G79" s="4">
        <v>70</v>
      </c>
      <c r="H79" s="5"/>
      <c r="I79" s="30">
        <f>ROUND(I80+I81-I82+I83+I84,2)</f>
        <v>0</v>
      </c>
      <c r="J79" s="30">
        <f>ROUND(J80+J81-J82+J83+J84,2)</f>
        <v>0</v>
      </c>
      <c r="L79" s="2" t="s">
        <v>9</v>
      </c>
    </row>
    <row r="80" spans="1:12" ht="13.5" customHeight="1">
      <c r="A80" s="38" t="s">
        <v>21</v>
      </c>
      <c r="B80" s="38"/>
      <c r="C80" s="38"/>
      <c r="D80" s="38"/>
      <c r="E80" s="38"/>
      <c r="F80" s="38"/>
      <c r="G80" s="4">
        <v>71</v>
      </c>
      <c r="H80" s="5"/>
      <c r="I80" s="29">
        <v>0</v>
      </c>
      <c r="J80" s="29">
        <v>0</v>
      </c>
      <c r="L80" s="2" t="s">
        <v>9</v>
      </c>
    </row>
    <row r="81" spans="1:12" ht="13.5" customHeight="1">
      <c r="A81" s="38" t="s">
        <v>22</v>
      </c>
      <c r="B81" s="38"/>
      <c r="C81" s="38"/>
      <c r="D81" s="38"/>
      <c r="E81" s="38"/>
      <c r="F81" s="38"/>
      <c r="G81" s="4">
        <v>72</v>
      </c>
      <c r="H81" s="5"/>
      <c r="I81" s="29">
        <v>0</v>
      </c>
      <c r="J81" s="29">
        <v>0</v>
      </c>
      <c r="L81" s="2" t="s">
        <v>9</v>
      </c>
    </row>
    <row r="82" spans="1:12" ht="13.5" customHeight="1">
      <c r="A82" s="38" t="s">
        <v>44</v>
      </c>
      <c r="B82" s="38"/>
      <c r="C82" s="38"/>
      <c r="D82" s="38"/>
      <c r="E82" s="38"/>
      <c r="F82" s="38"/>
      <c r="G82" s="4">
        <v>73</v>
      </c>
      <c r="H82" s="5"/>
      <c r="I82" s="29">
        <v>0</v>
      </c>
      <c r="J82" s="29">
        <v>0</v>
      </c>
      <c r="L82" s="2" t="s">
        <v>9</v>
      </c>
    </row>
    <row r="83" spans="1:12" ht="13.5" customHeight="1">
      <c r="A83" s="38" t="s">
        <v>45</v>
      </c>
      <c r="B83" s="38"/>
      <c r="C83" s="38"/>
      <c r="D83" s="38"/>
      <c r="E83" s="38"/>
      <c r="F83" s="38"/>
      <c r="G83" s="4">
        <v>74</v>
      </c>
      <c r="H83" s="5"/>
      <c r="I83" s="29">
        <v>0</v>
      </c>
      <c r="J83" s="29">
        <v>0</v>
      </c>
      <c r="L83" s="2" t="s">
        <v>9</v>
      </c>
    </row>
    <row r="84" spans="1:12" ht="13.5" customHeight="1">
      <c r="A84" s="38" t="s">
        <v>46</v>
      </c>
      <c r="B84" s="38"/>
      <c r="C84" s="38"/>
      <c r="D84" s="38"/>
      <c r="E84" s="38"/>
      <c r="F84" s="38"/>
      <c r="G84" s="4">
        <v>75</v>
      </c>
      <c r="H84" s="5"/>
      <c r="I84" s="29">
        <v>0</v>
      </c>
      <c r="J84" s="29">
        <v>0</v>
      </c>
      <c r="L84" s="2" t="s">
        <v>9</v>
      </c>
    </row>
    <row r="85" spans="1:12" ht="13.5" customHeight="1">
      <c r="A85" s="39" t="s">
        <v>96</v>
      </c>
      <c r="B85" s="39"/>
      <c r="C85" s="39"/>
      <c r="D85" s="39"/>
      <c r="E85" s="39"/>
      <c r="F85" s="39"/>
      <c r="G85" s="4">
        <v>76</v>
      </c>
      <c r="H85" s="5"/>
      <c r="I85" s="29">
        <v>0</v>
      </c>
      <c r="J85" s="29">
        <v>0</v>
      </c>
      <c r="L85" s="2" t="s">
        <v>9</v>
      </c>
    </row>
    <row r="86" spans="1:12" ht="13.5" customHeight="1">
      <c r="A86" s="39" t="s">
        <v>130</v>
      </c>
      <c r="B86" s="39"/>
      <c r="C86" s="39"/>
      <c r="D86" s="39"/>
      <c r="E86" s="39"/>
      <c r="F86" s="39"/>
      <c r="G86" s="4">
        <v>77</v>
      </c>
      <c r="H86" s="5"/>
      <c r="I86" s="30">
        <f>ROUND(SUM(I87:I91),2)</f>
        <v>0</v>
      </c>
      <c r="J86" s="30">
        <f>ROUND(SUM(J87:J91),2)</f>
        <v>0</v>
      </c>
      <c r="L86" s="2" t="s">
        <v>9</v>
      </c>
    </row>
    <row r="87" spans="1:12" ht="24.75" customHeight="1">
      <c r="A87" s="38" t="s">
        <v>81</v>
      </c>
      <c r="B87" s="38"/>
      <c r="C87" s="38"/>
      <c r="D87" s="38"/>
      <c r="E87" s="38"/>
      <c r="F87" s="38"/>
      <c r="G87" s="4">
        <v>78</v>
      </c>
      <c r="H87" s="5"/>
      <c r="I87" s="29">
        <v>0</v>
      </c>
      <c r="J87" s="29">
        <v>0</v>
      </c>
      <c r="L87" s="2" t="s">
        <v>9</v>
      </c>
    </row>
    <row r="88" spans="1:12" ht="13.5" customHeight="1">
      <c r="A88" s="38" t="s">
        <v>47</v>
      </c>
      <c r="B88" s="38"/>
      <c r="C88" s="38"/>
      <c r="D88" s="38"/>
      <c r="E88" s="38"/>
      <c r="F88" s="38"/>
      <c r="G88" s="4">
        <v>79</v>
      </c>
      <c r="H88" s="5"/>
      <c r="I88" s="29">
        <v>0</v>
      </c>
      <c r="J88" s="29">
        <v>0</v>
      </c>
      <c r="L88" s="2" t="s">
        <v>9</v>
      </c>
    </row>
    <row r="89" spans="1:12" ht="13.5" customHeight="1">
      <c r="A89" s="38" t="s">
        <v>48</v>
      </c>
      <c r="B89" s="38"/>
      <c r="C89" s="38"/>
      <c r="D89" s="38"/>
      <c r="E89" s="38"/>
      <c r="F89" s="38"/>
      <c r="G89" s="4">
        <v>80</v>
      </c>
      <c r="H89" s="5"/>
      <c r="I89" s="29">
        <v>0</v>
      </c>
      <c r="J89" s="29">
        <v>0</v>
      </c>
      <c r="L89" s="2" t="s">
        <v>9</v>
      </c>
    </row>
    <row r="90" spans="1:12" ht="13.5" customHeight="1">
      <c r="A90" s="38" t="s">
        <v>131</v>
      </c>
      <c r="B90" s="38"/>
      <c r="C90" s="38"/>
      <c r="D90" s="38"/>
      <c r="E90" s="38"/>
      <c r="F90" s="38"/>
      <c r="G90" s="4">
        <v>81</v>
      </c>
      <c r="H90" s="5"/>
      <c r="I90" s="29">
        <v>0</v>
      </c>
      <c r="J90" s="29">
        <v>0</v>
      </c>
      <c r="L90" s="2" t="s">
        <v>9</v>
      </c>
    </row>
    <row r="91" spans="1:12" ht="25.5" customHeight="1">
      <c r="A91" s="38" t="s">
        <v>80</v>
      </c>
      <c r="B91" s="38"/>
      <c r="C91" s="38"/>
      <c r="D91" s="38"/>
      <c r="E91" s="38"/>
      <c r="F91" s="38"/>
      <c r="G91" s="4">
        <v>82</v>
      </c>
      <c r="H91" s="5"/>
      <c r="I91" s="29">
        <v>0</v>
      </c>
      <c r="J91" s="29">
        <v>0</v>
      </c>
      <c r="L91" s="2" t="s">
        <v>9</v>
      </c>
    </row>
    <row r="92" spans="1:12" ht="13.5" customHeight="1">
      <c r="A92" s="39" t="s">
        <v>132</v>
      </c>
      <c r="B92" s="39"/>
      <c r="C92" s="39"/>
      <c r="D92" s="39"/>
      <c r="E92" s="39"/>
      <c r="F92" s="39"/>
      <c r="G92" s="4">
        <v>83</v>
      </c>
      <c r="H92" s="5"/>
      <c r="I92" s="30">
        <f>ROUND(I93-I94,2)</f>
        <v>49477.07</v>
      </c>
      <c r="J92" s="30">
        <f>ROUND(J93-J94,2)</f>
        <v>50512.57</v>
      </c>
      <c r="L92" s="2" t="s">
        <v>9</v>
      </c>
    </row>
    <row r="93" spans="1:12" ht="13.5" customHeight="1">
      <c r="A93" s="38" t="s">
        <v>49</v>
      </c>
      <c r="B93" s="38"/>
      <c r="C93" s="38"/>
      <c r="D93" s="38"/>
      <c r="E93" s="38"/>
      <c r="F93" s="38"/>
      <c r="G93" s="4">
        <v>84</v>
      </c>
      <c r="H93" s="5"/>
      <c r="I93" s="29">
        <v>49477.07</v>
      </c>
      <c r="J93" s="29">
        <v>50512.57</v>
      </c>
      <c r="L93" s="2" t="s">
        <v>138</v>
      </c>
    </row>
    <row r="94" spans="1:12" ht="13.5" customHeight="1">
      <c r="A94" s="38" t="s">
        <v>50</v>
      </c>
      <c r="B94" s="38"/>
      <c r="C94" s="38"/>
      <c r="D94" s="38"/>
      <c r="E94" s="38"/>
      <c r="F94" s="38"/>
      <c r="G94" s="4">
        <v>85</v>
      </c>
      <c r="H94" s="5"/>
      <c r="I94" s="29">
        <v>0</v>
      </c>
      <c r="J94" s="29">
        <v>0</v>
      </c>
      <c r="L94" s="2" t="s">
        <v>138</v>
      </c>
    </row>
    <row r="95" spans="1:10" ht="13.5" customHeight="1">
      <c r="A95" s="39" t="s">
        <v>133</v>
      </c>
      <c r="B95" s="39"/>
      <c r="C95" s="39"/>
      <c r="D95" s="39"/>
      <c r="E95" s="39"/>
      <c r="F95" s="39"/>
      <c r="G95" s="4">
        <v>86</v>
      </c>
      <c r="H95" s="5"/>
      <c r="I95" s="30">
        <f>ROUND(I96-I97,2)</f>
        <v>1035.5</v>
      </c>
      <c r="J95" s="30">
        <f>ROUND(J96-J97,2)</f>
        <v>1721.77</v>
      </c>
    </row>
    <row r="96" spans="1:12" ht="13.5" customHeight="1">
      <c r="A96" s="38" t="s">
        <v>20</v>
      </c>
      <c r="B96" s="38"/>
      <c r="C96" s="38"/>
      <c r="D96" s="38"/>
      <c r="E96" s="38"/>
      <c r="F96" s="38"/>
      <c r="G96" s="4">
        <v>87</v>
      </c>
      <c r="H96" s="5"/>
      <c r="I96" s="29">
        <v>1035.5</v>
      </c>
      <c r="J96" s="29">
        <v>1721.77</v>
      </c>
      <c r="L96" s="2" t="s">
        <v>138</v>
      </c>
    </row>
    <row r="97" spans="1:12" ht="13.5" customHeight="1">
      <c r="A97" s="38" t="s">
        <v>51</v>
      </c>
      <c r="B97" s="38"/>
      <c r="C97" s="38"/>
      <c r="D97" s="38"/>
      <c r="E97" s="38"/>
      <c r="F97" s="38"/>
      <c r="G97" s="4">
        <v>88</v>
      </c>
      <c r="H97" s="5"/>
      <c r="I97" s="29">
        <v>0</v>
      </c>
      <c r="J97" s="29">
        <v>0</v>
      </c>
      <c r="L97" s="2" t="s">
        <v>138</v>
      </c>
    </row>
    <row r="98" spans="1:10" ht="13.5" customHeight="1">
      <c r="A98" s="39" t="s">
        <v>167</v>
      </c>
      <c r="B98" s="39"/>
      <c r="C98" s="39"/>
      <c r="D98" s="39"/>
      <c r="E98" s="39"/>
      <c r="F98" s="39"/>
      <c r="G98" s="4">
        <v>89</v>
      </c>
      <c r="H98" s="5"/>
      <c r="I98" s="29">
        <v>0</v>
      </c>
      <c r="J98" s="29">
        <v>0</v>
      </c>
    </row>
    <row r="99" spans="1:12" ht="13.5" customHeight="1">
      <c r="A99" s="36" t="s">
        <v>134</v>
      </c>
      <c r="B99" s="36"/>
      <c r="C99" s="36"/>
      <c r="D99" s="36"/>
      <c r="E99" s="36"/>
      <c r="F99" s="36"/>
      <c r="G99" s="4">
        <v>90</v>
      </c>
      <c r="H99" s="5"/>
      <c r="I99" s="30">
        <f>ROUND(SUM(I100:I105),2)</f>
        <v>0</v>
      </c>
      <c r="J99" s="30">
        <f>ROUND(SUM(J100:J105),2)</f>
        <v>0</v>
      </c>
      <c r="L99" s="2" t="s">
        <v>138</v>
      </c>
    </row>
    <row r="100" spans="1:12" ht="13.5" customHeight="1">
      <c r="A100" s="38" t="s">
        <v>234</v>
      </c>
      <c r="B100" s="38"/>
      <c r="C100" s="38"/>
      <c r="D100" s="38"/>
      <c r="E100" s="38"/>
      <c r="F100" s="38"/>
      <c r="G100" s="4">
        <v>91</v>
      </c>
      <c r="H100" s="5"/>
      <c r="I100" s="29">
        <v>0</v>
      </c>
      <c r="J100" s="29">
        <v>0</v>
      </c>
      <c r="L100" s="2" t="s">
        <v>138</v>
      </c>
    </row>
    <row r="101" spans="1:12" ht="13.5" customHeight="1">
      <c r="A101" s="38" t="s">
        <v>235</v>
      </c>
      <c r="B101" s="38"/>
      <c r="C101" s="38"/>
      <c r="D101" s="38"/>
      <c r="E101" s="38"/>
      <c r="F101" s="38"/>
      <c r="G101" s="4">
        <v>92</v>
      </c>
      <c r="H101" s="5"/>
      <c r="I101" s="29">
        <v>0</v>
      </c>
      <c r="J101" s="29">
        <v>0</v>
      </c>
      <c r="L101" s="2" t="s">
        <v>138</v>
      </c>
    </row>
    <row r="102" spans="1:12" ht="13.5" customHeight="1">
      <c r="A102" s="38" t="s">
        <v>19</v>
      </c>
      <c r="B102" s="38"/>
      <c r="C102" s="38"/>
      <c r="D102" s="38"/>
      <c r="E102" s="38"/>
      <c r="F102" s="38"/>
      <c r="G102" s="4">
        <v>93</v>
      </c>
      <c r="H102" s="5"/>
      <c r="I102" s="29">
        <v>0</v>
      </c>
      <c r="J102" s="29">
        <v>0</v>
      </c>
      <c r="L102" s="2" t="s">
        <v>138</v>
      </c>
    </row>
    <row r="103" spans="1:12" ht="13.5" customHeight="1">
      <c r="A103" s="38" t="s">
        <v>52</v>
      </c>
      <c r="B103" s="38"/>
      <c r="C103" s="38"/>
      <c r="D103" s="38"/>
      <c r="E103" s="38"/>
      <c r="F103" s="38"/>
      <c r="G103" s="4">
        <v>94</v>
      </c>
      <c r="H103" s="5"/>
      <c r="I103" s="29">
        <v>0</v>
      </c>
      <c r="J103" s="29">
        <v>0</v>
      </c>
      <c r="L103" s="2" t="s">
        <v>138</v>
      </c>
    </row>
    <row r="104" spans="1:12" ht="13.5" customHeight="1">
      <c r="A104" s="38" t="s">
        <v>30</v>
      </c>
      <c r="B104" s="38"/>
      <c r="C104" s="38"/>
      <c r="D104" s="38"/>
      <c r="E104" s="38"/>
      <c r="F104" s="38"/>
      <c r="G104" s="4">
        <v>95</v>
      </c>
      <c r="H104" s="5"/>
      <c r="I104" s="29">
        <v>0</v>
      </c>
      <c r="J104" s="29">
        <v>0</v>
      </c>
      <c r="L104" s="2" t="s">
        <v>138</v>
      </c>
    </row>
    <row r="105" spans="1:12" ht="13.5" customHeight="1">
      <c r="A105" s="38" t="s">
        <v>168</v>
      </c>
      <c r="B105" s="38"/>
      <c r="C105" s="38"/>
      <c r="D105" s="38"/>
      <c r="E105" s="38"/>
      <c r="F105" s="38"/>
      <c r="G105" s="4">
        <v>96</v>
      </c>
      <c r="H105" s="5"/>
      <c r="I105" s="29">
        <v>0</v>
      </c>
      <c r="J105" s="29">
        <v>0</v>
      </c>
      <c r="L105" s="2" t="s">
        <v>138</v>
      </c>
    </row>
    <row r="106" spans="1:12" ht="13.5" customHeight="1">
      <c r="A106" s="36" t="s">
        <v>135</v>
      </c>
      <c r="B106" s="36"/>
      <c r="C106" s="36"/>
      <c r="D106" s="36"/>
      <c r="E106" s="36"/>
      <c r="F106" s="36"/>
      <c r="G106" s="4">
        <v>97</v>
      </c>
      <c r="H106" s="5"/>
      <c r="I106" s="30">
        <f>ROUND(SUM(I107:I117),2)</f>
        <v>338388.61</v>
      </c>
      <c r="J106" s="30">
        <f>ROUND(SUM(J107:J117),2)</f>
        <v>196350.04</v>
      </c>
      <c r="L106" s="2" t="s">
        <v>138</v>
      </c>
    </row>
    <row r="107" spans="1:12" ht="13.5" customHeight="1">
      <c r="A107" s="38" t="s">
        <v>169</v>
      </c>
      <c r="B107" s="38"/>
      <c r="C107" s="38"/>
      <c r="D107" s="38"/>
      <c r="E107" s="38"/>
      <c r="F107" s="38"/>
      <c r="G107" s="4">
        <v>98</v>
      </c>
      <c r="H107" s="5"/>
      <c r="I107" s="29">
        <v>0</v>
      </c>
      <c r="J107" s="29">
        <v>0</v>
      </c>
      <c r="L107" s="2" t="s">
        <v>138</v>
      </c>
    </row>
    <row r="108" spans="1:12" ht="13.5" customHeight="1">
      <c r="A108" s="38" t="s">
        <v>119</v>
      </c>
      <c r="B108" s="38"/>
      <c r="C108" s="38"/>
      <c r="D108" s="38"/>
      <c r="E108" s="38"/>
      <c r="F108" s="38"/>
      <c r="G108" s="4">
        <v>99</v>
      </c>
      <c r="H108" s="5"/>
      <c r="I108" s="29">
        <v>0</v>
      </c>
      <c r="J108" s="29">
        <v>0</v>
      </c>
      <c r="L108" s="2" t="s">
        <v>138</v>
      </c>
    </row>
    <row r="109" spans="1:12" ht="13.5" customHeight="1">
      <c r="A109" s="38" t="s">
        <v>123</v>
      </c>
      <c r="B109" s="38"/>
      <c r="C109" s="38"/>
      <c r="D109" s="38"/>
      <c r="E109" s="38"/>
      <c r="F109" s="38"/>
      <c r="G109" s="4">
        <v>100</v>
      </c>
      <c r="H109" s="5"/>
      <c r="I109" s="29">
        <v>0</v>
      </c>
      <c r="J109" s="29">
        <v>0</v>
      </c>
      <c r="L109" s="2" t="s">
        <v>138</v>
      </c>
    </row>
    <row r="110" spans="1:12" ht="24.75" customHeight="1">
      <c r="A110" s="38" t="s">
        <v>171</v>
      </c>
      <c r="B110" s="38"/>
      <c r="C110" s="38"/>
      <c r="D110" s="38"/>
      <c r="E110" s="38"/>
      <c r="F110" s="38"/>
      <c r="G110" s="4">
        <v>101</v>
      </c>
      <c r="H110" s="5"/>
      <c r="I110" s="29">
        <v>0</v>
      </c>
      <c r="J110" s="29">
        <v>0</v>
      </c>
      <c r="L110" s="2" t="s">
        <v>138</v>
      </c>
    </row>
    <row r="111" spans="1:12" ht="13.5" customHeight="1">
      <c r="A111" s="38" t="s">
        <v>124</v>
      </c>
      <c r="B111" s="38"/>
      <c r="C111" s="38"/>
      <c r="D111" s="38"/>
      <c r="E111" s="38"/>
      <c r="F111" s="38"/>
      <c r="G111" s="4">
        <v>102</v>
      </c>
      <c r="H111" s="5"/>
      <c r="I111" s="29">
        <v>0</v>
      </c>
      <c r="J111" s="29">
        <v>0</v>
      </c>
      <c r="L111" s="2" t="s">
        <v>138</v>
      </c>
    </row>
    <row r="112" spans="1:12" ht="13.5" customHeight="1">
      <c r="A112" s="38" t="s">
        <v>125</v>
      </c>
      <c r="B112" s="38"/>
      <c r="C112" s="38"/>
      <c r="D112" s="38"/>
      <c r="E112" s="38"/>
      <c r="F112" s="38"/>
      <c r="G112" s="4">
        <v>103</v>
      </c>
      <c r="H112" s="5"/>
      <c r="I112" s="29">
        <v>338388.61</v>
      </c>
      <c r="J112" s="29">
        <v>196350.04</v>
      </c>
      <c r="L112" s="2" t="s">
        <v>138</v>
      </c>
    </row>
    <row r="113" spans="1:12" ht="13.5" customHeight="1">
      <c r="A113" s="38" t="s">
        <v>120</v>
      </c>
      <c r="B113" s="38"/>
      <c r="C113" s="38"/>
      <c r="D113" s="38"/>
      <c r="E113" s="38"/>
      <c r="F113" s="38"/>
      <c r="G113" s="4">
        <v>104</v>
      </c>
      <c r="H113" s="5"/>
      <c r="I113" s="29">
        <v>0</v>
      </c>
      <c r="J113" s="29">
        <v>0</v>
      </c>
      <c r="L113" s="2" t="s">
        <v>138</v>
      </c>
    </row>
    <row r="114" spans="1:12" ht="13.5" customHeight="1">
      <c r="A114" s="38" t="s">
        <v>121</v>
      </c>
      <c r="B114" s="38"/>
      <c r="C114" s="38"/>
      <c r="D114" s="38"/>
      <c r="E114" s="38"/>
      <c r="F114" s="38"/>
      <c r="G114" s="4">
        <v>105</v>
      </c>
      <c r="H114" s="5"/>
      <c r="I114" s="29">
        <v>0</v>
      </c>
      <c r="J114" s="29">
        <v>0</v>
      </c>
      <c r="L114" s="2" t="s">
        <v>138</v>
      </c>
    </row>
    <row r="115" spans="1:12" ht="13.5" customHeight="1">
      <c r="A115" s="38" t="s">
        <v>122</v>
      </c>
      <c r="B115" s="38"/>
      <c r="C115" s="38"/>
      <c r="D115" s="38"/>
      <c r="E115" s="38"/>
      <c r="F115" s="38"/>
      <c r="G115" s="4">
        <v>106</v>
      </c>
      <c r="H115" s="5"/>
      <c r="I115" s="29">
        <v>0</v>
      </c>
      <c r="J115" s="29">
        <v>0</v>
      </c>
      <c r="L115" s="2" t="s">
        <v>138</v>
      </c>
    </row>
    <row r="116" spans="1:12" ht="13.5" customHeight="1">
      <c r="A116" s="38" t="s">
        <v>31</v>
      </c>
      <c r="B116" s="38"/>
      <c r="C116" s="38"/>
      <c r="D116" s="38"/>
      <c r="E116" s="38"/>
      <c r="F116" s="38"/>
      <c r="G116" s="4">
        <v>107</v>
      </c>
      <c r="H116" s="5"/>
      <c r="I116" s="29">
        <v>0</v>
      </c>
      <c r="J116" s="29">
        <v>0</v>
      </c>
      <c r="L116" s="2" t="s">
        <v>138</v>
      </c>
    </row>
    <row r="117" spans="1:12" ht="13.5" customHeight="1">
      <c r="A117" s="38" t="s">
        <v>32</v>
      </c>
      <c r="B117" s="38"/>
      <c r="C117" s="38"/>
      <c r="D117" s="38"/>
      <c r="E117" s="38"/>
      <c r="F117" s="38"/>
      <c r="G117" s="4">
        <v>108</v>
      </c>
      <c r="H117" s="5"/>
      <c r="I117" s="29">
        <v>0</v>
      </c>
      <c r="J117" s="29">
        <v>0</v>
      </c>
      <c r="L117" s="2" t="s">
        <v>138</v>
      </c>
    </row>
    <row r="118" spans="1:12" ht="13.5" customHeight="1">
      <c r="A118" s="36" t="s">
        <v>136</v>
      </c>
      <c r="B118" s="36"/>
      <c r="C118" s="36"/>
      <c r="D118" s="36"/>
      <c r="E118" s="36"/>
      <c r="F118" s="36"/>
      <c r="G118" s="4">
        <v>109</v>
      </c>
      <c r="H118" s="5"/>
      <c r="I118" s="30">
        <f>ROUND(SUM(I119:I132),2)</f>
        <v>234864.42</v>
      </c>
      <c r="J118" s="30">
        <f>ROUND(SUM(J119:J132),2)</f>
        <v>255838.36</v>
      </c>
      <c r="L118" s="2" t="s">
        <v>138</v>
      </c>
    </row>
    <row r="119" spans="1:12" ht="13.5" customHeight="1">
      <c r="A119" s="38" t="s">
        <v>169</v>
      </c>
      <c r="B119" s="38"/>
      <c r="C119" s="38"/>
      <c r="D119" s="38"/>
      <c r="E119" s="38"/>
      <c r="F119" s="38"/>
      <c r="G119" s="4">
        <v>110</v>
      </c>
      <c r="H119" s="5"/>
      <c r="I119" s="29">
        <v>0</v>
      </c>
      <c r="J119" s="29">
        <v>0</v>
      </c>
      <c r="L119" s="2" t="s">
        <v>138</v>
      </c>
    </row>
    <row r="120" spans="1:12" ht="13.5" customHeight="1">
      <c r="A120" s="38" t="s">
        <v>119</v>
      </c>
      <c r="B120" s="38"/>
      <c r="C120" s="38"/>
      <c r="D120" s="38"/>
      <c r="E120" s="38"/>
      <c r="F120" s="38"/>
      <c r="G120" s="4">
        <v>111</v>
      </c>
      <c r="H120" s="5"/>
      <c r="I120" s="29">
        <v>0</v>
      </c>
      <c r="J120" s="29">
        <v>0</v>
      </c>
      <c r="L120" s="2" t="s">
        <v>138</v>
      </c>
    </row>
    <row r="121" spans="1:12" ht="13.5" customHeight="1">
      <c r="A121" s="38" t="s">
        <v>123</v>
      </c>
      <c r="B121" s="38"/>
      <c r="C121" s="38"/>
      <c r="D121" s="38"/>
      <c r="E121" s="38"/>
      <c r="F121" s="38"/>
      <c r="G121" s="4">
        <v>112</v>
      </c>
      <c r="H121" s="5"/>
      <c r="I121" s="29">
        <v>0</v>
      </c>
      <c r="J121" s="29">
        <v>0</v>
      </c>
      <c r="L121" s="2" t="s">
        <v>138</v>
      </c>
    </row>
    <row r="122" spans="1:12" ht="24.75" customHeight="1">
      <c r="A122" s="38" t="s">
        <v>171</v>
      </c>
      <c r="B122" s="38"/>
      <c r="C122" s="38"/>
      <c r="D122" s="38"/>
      <c r="E122" s="38"/>
      <c r="F122" s="38"/>
      <c r="G122" s="4">
        <v>113</v>
      </c>
      <c r="H122" s="5"/>
      <c r="I122" s="29">
        <v>0</v>
      </c>
      <c r="J122" s="29">
        <v>0</v>
      </c>
      <c r="L122" s="2" t="s">
        <v>138</v>
      </c>
    </row>
    <row r="123" spans="1:12" ht="13.5" customHeight="1">
      <c r="A123" s="38" t="s">
        <v>124</v>
      </c>
      <c r="B123" s="38"/>
      <c r="C123" s="38"/>
      <c r="D123" s="38"/>
      <c r="E123" s="38"/>
      <c r="F123" s="38"/>
      <c r="G123" s="4">
        <v>114</v>
      </c>
      <c r="H123" s="5"/>
      <c r="I123" s="29">
        <v>209799.46</v>
      </c>
      <c r="J123" s="29">
        <v>201852.93</v>
      </c>
      <c r="L123" s="2" t="s">
        <v>138</v>
      </c>
    </row>
    <row r="124" spans="1:12" ht="13.5" customHeight="1">
      <c r="A124" s="38" t="s">
        <v>125</v>
      </c>
      <c r="B124" s="38"/>
      <c r="C124" s="38"/>
      <c r="D124" s="38"/>
      <c r="E124" s="38"/>
      <c r="F124" s="38"/>
      <c r="G124" s="4">
        <v>115</v>
      </c>
      <c r="H124" s="5"/>
      <c r="I124" s="29">
        <v>0</v>
      </c>
      <c r="J124" s="29">
        <v>0</v>
      </c>
      <c r="L124" s="2" t="s">
        <v>138</v>
      </c>
    </row>
    <row r="125" spans="1:12" ht="13.5" customHeight="1">
      <c r="A125" s="38" t="s">
        <v>120</v>
      </c>
      <c r="B125" s="38"/>
      <c r="C125" s="38"/>
      <c r="D125" s="38"/>
      <c r="E125" s="38"/>
      <c r="F125" s="38"/>
      <c r="G125" s="4">
        <v>116</v>
      </c>
      <c r="H125" s="5"/>
      <c r="I125" s="29">
        <v>0</v>
      </c>
      <c r="J125" s="29">
        <v>0</v>
      </c>
      <c r="L125" s="2" t="s">
        <v>138</v>
      </c>
    </row>
    <row r="126" spans="1:12" ht="13.5" customHeight="1">
      <c r="A126" s="38" t="s">
        <v>121</v>
      </c>
      <c r="B126" s="38"/>
      <c r="C126" s="38"/>
      <c r="D126" s="38"/>
      <c r="E126" s="38"/>
      <c r="F126" s="38"/>
      <c r="G126" s="4">
        <v>117</v>
      </c>
      <c r="H126" s="5"/>
      <c r="I126" s="29">
        <v>2222.97</v>
      </c>
      <c r="J126" s="29">
        <v>33882.09</v>
      </c>
      <c r="L126" s="2" t="s">
        <v>138</v>
      </c>
    </row>
    <row r="127" spans="1:12" ht="13.5" customHeight="1">
      <c r="A127" s="38" t="s">
        <v>122</v>
      </c>
      <c r="B127" s="38"/>
      <c r="C127" s="38"/>
      <c r="D127" s="38"/>
      <c r="E127" s="38"/>
      <c r="F127" s="38"/>
      <c r="G127" s="4">
        <v>118</v>
      </c>
      <c r="H127" s="5"/>
      <c r="I127" s="29">
        <v>0</v>
      </c>
      <c r="J127" s="29">
        <v>0</v>
      </c>
      <c r="L127" s="2" t="s">
        <v>138</v>
      </c>
    </row>
    <row r="128" spans="1:12" ht="13.5" customHeight="1">
      <c r="A128" s="38" t="s">
        <v>126</v>
      </c>
      <c r="B128" s="38"/>
      <c r="C128" s="38"/>
      <c r="D128" s="38"/>
      <c r="E128" s="38"/>
      <c r="F128" s="38"/>
      <c r="G128" s="4">
        <v>119</v>
      </c>
      <c r="H128" s="5"/>
      <c r="I128" s="29">
        <v>10209.7</v>
      </c>
      <c r="J128" s="29">
        <v>9673.26</v>
      </c>
      <c r="L128" s="2" t="s">
        <v>138</v>
      </c>
    </row>
    <row r="129" spans="1:12" ht="13.5" customHeight="1">
      <c r="A129" s="38" t="s">
        <v>127</v>
      </c>
      <c r="B129" s="38"/>
      <c r="C129" s="38"/>
      <c r="D129" s="38"/>
      <c r="E129" s="38"/>
      <c r="F129" s="38"/>
      <c r="G129" s="4">
        <v>120</v>
      </c>
      <c r="H129" s="5"/>
      <c r="I129" s="29">
        <v>6201.74</v>
      </c>
      <c r="J129" s="29">
        <v>8193.94</v>
      </c>
      <c r="L129" s="2" t="s">
        <v>138</v>
      </c>
    </row>
    <row r="130" spans="1:12" ht="13.5" customHeight="1">
      <c r="A130" s="38" t="s">
        <v>128</v>
      </c>
      <c r="B130" s="38"/>
      <c r="C130" s="38"/>
      <c r="D130" s="38"/>
      <c r="E130" s="38"/>
      <c r="F130" s="38"/>
      <c r="G130" s="4">
        <v>121</v>
      </c>
      <c r="H130" s="5"/>
      <c r="I130" s="29">
        <v>0</v>
      </c>
      <c r="J130" s="29">
        <v>0</v>
      </c>
      <c r="L130" s="2" t="s">
        <v>138</v>
      </c>
    </row>
    <row r="131" spans="1:12" ht="13.5" customHeight="1">
      <c r="A131" s="38" t="s">
        <v>159</v>
      </c>
      <c r="B131" s="38"/>
      <c r="C131" s="38"/>
      <c r="D131" s="38"/>
      <c r="E131" s="38"/>
      <c r="F131" s="38"/>
      <c r="G131" s="4">
        <v>122</v>
      </c>
      <c r="H131" s="5"/>
      <c r="I131" s="29">
        <v>0</v>
      </c>
      <c r="J131" s="29">
        <v>0</v>
      </c>
      <c r="L131" s="2" t="s">
        <v>138</v>
      </c>
    </row>
    <row r="132" spans="1:12" ht="13.5" customHeight="1">
      <c r="A132" s="38" t="s">
        <v>214</v>
      </c>
      <c r="B132" s="38"/>
      <c r="C132" s="38"/>
      <c r="D132" s="38"/>
      <c r="E132" s="38"/>
      <c r="F132" s="38"/>
      <c r="G132" s="4">
        <v>123</v>
      </c>
      <c r="H132" s="5"/>
      <c r="I132" s="29">
        <v>6430.55</v>
      </c>
      <c r="J132" s="29">
        <v>2236.14</v>
      </c>
      <c r="L132" s="2" t="s">
        <v>138</v>
      </c>
    </row>
    <row r="133" spans="1:12" ht="24.75" customHeight="1">
      <c r="A133" s="36" t="s">
        <v>172</v>
      </c>
      <c r="B133" s="36"/>
      <c r="C133" s="36"/>
      <c r="D133" s="36"/>
      <c r="E133" s="36"/>
      <c r="F133" s="36"/>
      <c r="G133" s="4">
        <v>124</v>
      </c>
      <c r="H133" s="5"/>
      <c r="I133" s="29">
        <v>198723.47</v>
      </c>
      <c r="J133" s="29">
        <v>478401.48</v>
      </c>
      <c r="L133" s="2" t="s">
        <v>138</v>
      </c>
    </row>
    <row r="134" spans="1:12" ht="13.5" customHeight="1">
      <c r="A134" s="36" t="s">
        <v>82</v>
      </c>
      <c r="B134" s="36"/>
      <c r="C134" s="36"/>
      <c r="D134" s="36"/>
      <c r="E134" s="36"/>
      <c r="F134" s="36"/>
      <c r="G134" s="4">
        <v>125</v>
      </c>
      <c r="H134" s="5"/>
      <c r="I134" s="30">
        <f>ROUND(I76+I99+I106+I118+I133,2)</f>
        <v>855669.77</v>
      </c>
      <c r="J134" s="30">
        <f>ROUND(J76+J99+J106+J118+J133,2)</f>
        <v>1016004.92</v>
      </c>
      <c r="L134" s="2" t="s">
        <v>138</v>
      </c>
    </row>
    <row r="135" spans="1:12" ht="13.5" customHeight="1">
      <c r="A135" s="37" t="s">
        <v>175</v>
      </c>
      <c r="B135" s="37"/>
      <c r="C135" s="37"/>
      <c r="D135" s="37"/>
      <c r="E135" s="37"/>
      <c r="F135" s="37"/>
      <c r="G135" s="6">
        <v>126</v>
      </c>
      <c r="H135" s="7"/>
      <c r="I135" s="31">
        <v>0</v>
      </c>
      <c r="J135" s="31">
        <v>0</v>
      </c>
      <c r="L135" s="2" t="s">
        <v>138</v>
      </c>
    </row>
    <row r="136" ht="4.5" customHeight="1"/>
  </sheetData>
  <sheetProtection password="C79A" sheet="1" objects="1" scenarios="1"/>
  <mergeCells count="134">
    <mergeCell ref="A77:F77"/>
    <mergeCell ref="A78:F78"/>
    <mergeCell ref="A68:F68"/>
    <mergeCell ref="A75:J75"/>
    <mergeCell ref="A72:F72"/>
    <mergeCell ref="A73:F73"/>
    <mergeCell ref="A70:F70"/>
    <mergeCell ref="A71:F71"/>
    <mergeCell ref="A64:F64"/>
    <mergeCell ref="A65:F65"/>
    <mergeCell ref="A67:F67"/>
    <mergeCell ref="A60:F60"/>
    <mergeCell ref="A61:F61"/>
    <mergeCell ref="A62:F62"/>
    <mergeCell ref="A63:F63"/>
    <mergeCell ref="A43:F43"/>
    <mergeCell ref="A86:F86"/>
    <mergeCell ref="A45:F45"/>
    <mergeCell ref="A53:F53"/>
    <mergeCell ref="A54:F54"/>
    <mergeCell ref="A55:F55"/>
    <mergeCell ref="A49:F49"/>
    <mergeCell ref="A50:F50"/>
    <mergeCell ref="A66:F66"/>
    <mergeCell ref="A74:F74"/>
    <mergeCell ref="A47:F47"/>
    <mergeCell ref="A56:F56"/>
    <mergeCell ref="A51:F51"/>
    <mergeCell ref="A52:F52"/>
    <mergeCell ref="A37:F37"/>
    <mergeCell ref="A36:F36"/>
    <mergeCell ref="A38:F38"/>
    <mergeCell ref="A44:F44"/>
    <mergeCell ref="A39:F39"/>
    <mergeCell ref="A40:F40"/>
    <mergeCell ref="A24:F24"/>
    <mergeCell ref="A29:F29"/>
    <mergeCell ref="A30:F30"/>
    <mergeCell ref="A59:F59"/>
    <mergeCell ref="A48:F48"/>
    <mergeCell ref="A31:F31"/>
    <mergeCell ref="A32:F32"/>
    <mergeCell ref="A58:F58"/>
    <mergeCell ref="A57:F57"/>
    <mergeCell ref="A46:F46"/>
    <mergeCell ref="A33:F33"/>
    <mergeCell ref="A17:F17"/>
    <mergeCell ref="A18:F18"/>
    <mergeCell ref="A42:F42"/>
    <mergeCell ref="A21:F21"/>
    <mergeCell ref="A22:F22"/>
    <mergeCell ref="A34:F34"/>
    <mergeCell ref="A35:F35"/>
    <mergeCell ref="A41:F41"/>
    <mergeCell ref="A23:F23"/>
    <mergeCell ref="A108:F108"/>
    <mergeCell ref="A91:F91"/>
    <mergeCell ref="A99:F99"/>
    <mergeCell ref="A89:F89"/>
    <mergeCell ref="A92:F92"/>
    <mergeCell ref="A93:F93"/>
    <mergeCell ref="A94:F94"/>
    <mergeCell ref="J2:J3"/>
    <mergeCell ref="A2:I2"/>
    <mergeCell ref="A3:I3"/>
    <mergeCell ref="A69:F69"/>
    <mergeCell ref="A6:F6"/>
    <mergeCell ref="A7:F7"/>
    <mergeCell ref="A19:F19"/>
    <mergeCell ref="A20:F20"/>
    <mergeCell ref="A27:F27"/>
    <mergeCell ref="A28:F28"/>
    <mergeCell ref="A13:F13"/>
    <mergeCell ref="A8:J8"/>
    <mergeCell ref="A14:F14"/>
    <mergeCell ref="A15:F15"/>
    <mergeCell ref="A9:F9"/>
    <mergeCell ref="A10:F10"/>
    <mergeCell ref="A11:F11"/>
    <mergeCell ref="A12:F12"/>
    <mergeCell ref="A123:F123"/>
    <mergeCell ref="A110:F110"/>
    <mergeCell ref="A16:F16"/>
    <mergeCell ref="A25:F25"/>
    <mergeCell ref="A26:F26"/>
    <mergeCell ref="A95:F95"/>
    <mergeCell ref="A97:F97"/>
    <mergeCell ref="A96:F96"/>
    <mergeCell ref="A90:F90"/>
    <mergeCell ref="A87:F87"/>
    <mergeCell ref="A82:F82"/>
    <mergeCell ref="A85:F85"/>
    <mergeCell ref="A81:F81"/>
    <mergeCell ref="A83:F83"/>
    <mergeCell ref="A84:F84"/>
    <mergeCell ref="A101:F101"/>
    <mergeCell ref="A88:F88"/>
    <mergeCell ref="A98:F98"/>
    <mergeCell ref="A79:F79"/>
    <mergeCell ref="A80:F80"/>
    <mergeCell ref="A76:F76"/>
    <mergeCell ref="A119:F119"/>
    <mergeCell ref="A109:F109"/>
    <mergeCell ref="A104:F104"/>
    <mergeCell ref="A105:F105"/>
    <mergeCell ref="A102:F102"/>
    <mergeCell ref="A103:F103"/>
    <mergeCell ref="A100:F100"/>
    <mergeCell ref="A127:F127"/>
    <mergeCell ref="A117:F117"/>
    <mergeCell ref="A118:F118"/>
    <mergeCell ref="A106:F106"/>
    <mergeCell ref="A107:F107"/>
    <mergeCell ref="A112:F112"/>
    <mergeCell ref="A111:F111"/>
    <mergeCell ref="A125:F125"/>
    <mergeCell ref="A126:F126"/>
    <mergeCell ref="A113:F113"/>
    <mergeCell ref="A120:F120"/>
    <mergeCell ref="A121:F121"/>
    <mergeCell ref="A122:F122"/>
    <mergeCell ref="A114:F114"/>
    <mergeCell ref="A115:F115"/>
    <mergeCell ref="A116:F116"/>
    <mergeCell ref="A5:I5"/>
    <mergeCell ref="A134:F134"/>
    <mergeCell ref="A135:F135"/>
    <mergeCell ref="A128:F128"/>
    <mergeCell ref="A129:F129"/>
    <mergeCell ref="A130:F130"/>
    <mergeCell ref="A131:F131"/>
    <mergeCell ref="A132:F132"/>
    <mergeCell ref="A133:F133"/>
    <mergeCell ref="A124:F124"/>
  </mergeCells>
  <conditionalFormatting sqref="K85:IV92">
    <cfRule type="cellIs" priority="1" dxfId="0" operator="notEqual" stopIfTrue="1">
      <formula>ROUND(K85,0)</formula>
    </cfRule>
  </conditionalFormatting>
  <conditionalFormatting sqref="J5">
    <cfRule type="cellIs" priority="7" dxfId="3" operator="equal" stopIfTrue="1">
      <formula>"""Isnosi u EUR"""</formula>
    </cfRule>
  </conditionalFormatting>
  <conditionalFormatting sqref="I77:J77 I93:J94 I96:J97 I9:J74 I99:J135">
    <cfRule type="cellIs" priority="10" dxfId="0" operator="notEqual" stopIfTrue="1">
      <formula>ROUND(I9,2)</formula>
    </cfRule>
    <cfRule type="cellIs" priority="11" dxfId="1" operator="lessThan" stopIfTrue="1">
      <formula>0</formula>
    </cfRule>
  </conditionalFormatting>
  <conditionalFormatting sqref="I98:J98 I76:J76 I78:J92 I95:J95">
    <cfRule type="cellIs" priority="12" dxfId="0" operator="notEqual" stopIfTrue="1">
      <formula>ROUND(I76,2)</formula>
    </cfRule>
  </conditionalFormatting>
  <dataValidations count="3">
    <dataValidation type="textLength" operator="lessThan" allowBlank="1" showInputMessage="1" showErrorMessage="1" errorTitle="Redni broj bilješke" error="Redni broj bilješke mora biti text duljine najviše 10 znakova." sqref="H9:H74 H76:H135">
      <formula1>10</formula1>
    </dataValidation>
    <dataValidation type="decimal" operator="greaterThanOrEqual" allowBlank="1" showInputMessage="1" showErrorMessage="1" errorTitle="Pogrešan upis" error="Dopušten je upis samo pozitivnih cjelobrojnih vrijednosti ili nule" sqref="I9:J74 I77:J77 I93:J94 I96:J97 I99:J135">
      <formula1>0</formula1>
    </dataValidation>
    <dataValidation type="decimal" operator="notEqual" allowBlank="1" showInputMessage="1" showErrorMessage="1" errorTitle="Pogrešan upis" error="Dopušten je upis samo cjelobrojnih vrijednosti ili nule" sqref="I98:J98 I78:J92 I76:J76 I95:J95">
      <formula1>999999999999</formula1>
    </dataValidation>
  </dataValidations>
  <hyperlinks>
    <hyperlink ref="B1" location="Naslovna!A1" tooltip="Naslovna strana, unos općih podataka" display="Naslovna"/>
    <hyperlink ref="C1" location="RefStr!A1" tooltip="Unos općih podataka na Referentnu stranicu" display="RefStr"/>
    <hyperlink ref="D1" location="Bilanca!A1" tooltip="Unos podataka u Bilancu" display="Bilanc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I1" location="PK!A1" tooltip="Unos podataka u obrazac Promjene kapitala" display="PK"/>
    <hyperlink ref="J1" location="Kont!A1" tooltip="Provjera pogrešaka i upozorenja na radnom listu Kontrole" display="Kont"/>
  </hyperlink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- Centar za registre</dc:creator>
  <cp:keywords/>
  <dc:description/>
  <cp:lastModifiedBy>Antonio Franković</cp:lastModifiedBy>
  <cp:lastPrinted>2024-03-07T16:27:19Z</cp:lastPrinted>
  <dcterms:created xsi:type="dcterms:W3CDTF">2024-03-07T12:38:50Z</dcterms:created>
  <dcterms:modified xsi:type="dcterms:W3CDTF">2024-05-08T11:56:41Z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